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e\Google disk\Škola dokumenti\18-19\"/>
    </mc:Choice>
  </mc:AlternateContent>
  <bookViews>
    <workbookView xWindow="0" yWindow="0" windowWidth="19200" windowHeight="8130" activeTab="1"/>
  </bookViews>
  <sheets>
    <sheet name="Prazan obrazac" sheetId="3" r:id="rId1"/>
    <sheet name="Primjer popunjavanj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5" i="2"/>
  <c r="H12" i="2"/>
  <c r="J12" i="2" s="1"/>
  <c r="H13" i="2"/>
  <c r="J13" i="2" s="1"/>
  <c r="H25" i="2"/>
  <c r="J25" i="2" s="1"/>
  <c r="H26" i="2"/>
  <c r="J26" i="2" s="1"/>
  <c r="L10" i="2"/>
  <c r="M10" i="2" s="1"/>
  <c r="H28" i="2" l="1"/>
  <c r="F28" i="2"/>
  <c r="G28" i="2"/>
  <c r="I28" i="2"/>
  <c r="J28" i="2"/>
  <c r="K28" i="2"/>
  <c r="E28" i="2"/>
  <c r="L11" i="2"/>
  <c r="M11" i="2" s="1"/>
  <c r="N11" i="2" s="1"/>
  <c r="L12" i="2"/>
  <c r="M12" i="2" s="1"/>
  <c r="L13" i="2"/>
  <c r="L14" i="2"/>
  <c r="L15" i="2"/>
  <c r="M15" i="2" s="1"/>
  <c r="N15" i="2" s="1"/>
  <c r="L25" i="2"/>
  <c r="L26" i="2"/>
  <c r="L27" i="2"/>
  <c r="M27" i="2" s="1"/>
  <c r="N27" i="2" s="1"/>
  <c r="N10" i="2"/>
  <c r="M16" i="2" l="1"/>
  <c r="N16" i="2" s="1"/>
  <c r="M25" i="2"/>
  <c r="N25" i="2" s="1"/>
  <c r="M13" i="2"/>
  <c r="N13" i="2" s="1"/>
  <c r="M26" i="2"/>
  <c r="N26" i="2" s="1"/>
  <c r="M14" i="2"/>
  <c r="N14" i="2" s="1"/>
  <c r="L28" i="2"/>
  <c r="M28" i="2" l="1"/>
  <c r="N12" i="2"/>
  <c r="N28" i="2" s="1"/>
</calcChain>
</file>

<file path=xl/comments1.xml><?xml version="1.0" encoding="utf-8"?>
<comments xmlns="http://schemas.openxmlformats.org/spreadsheetml/2006/main">
  <authors>
    <author>Windows korisnik</author>
  </authors>
  <commentList>
    <comment ref="F7" authorId="0" shapeId="0">
      <text>
        <r>
          <rPr>
            <b/>
            <sz val="9"/>
            <color indexed="81"/>
            <rFont val="Segoe UI"/>
            <charset val="1"/>
          </rPr>
          <t>Ovdje upisati ukupan broj sati po nastavnom planu i programu za nastavni predmet bez obzira koliko od toga održaje nastavnik čija je satnica.</t>
        </r>
      </text>
    </comment>
    <comment ref="G8" authorId="0" shapeId="0">
      <text>
        <r>
          <rPr>
            <b/>
            <sz val="9"/>
            <color indexed="81"/>
            <rFont val="Segoe UI"/>
            <charset val="1"/>
          </rPr>
          <t>Npr. po nastavnom planu je 900 h, od toga je u školi 400 koje drže dva prof, svaki po 200h, a ostatak je van škole.
Znači ovdje je u ovom slučaju potrebno upisati 200h</t>
        </r>
      </text>
    </comment>
    <comment ref="L9" authorId="0" shapeId="0">
      <text>
        <r>
          <rPr>
            <b/>
            <sz val="9"/>
            <color indexed="81"/>
            <rFont val="Segoe UI"/>
            <charset val="1"/>
          </rPr>
          <t>Ovo se odnosi na one sate koji se izvode van škole i iz kojih se računa ju sati praćenja.
Upisuje prof koji prati učenike na praktičnoj nastavi</t>
        </r>
      </text>
    </comment>
  </commentList>
</comments>
</file>

<file path=xl/sharedStrings.xml><?xml version="1.0" encoding="utf-8"?>
<sst xmlns="http://schemas.openxmlformats.org/spreadsheetml/2006/main" count="130" uniqueCount="74">
  <si>
    <t>Nastavni predmet</t>
  </si>
  <si>
    <t>Broj učenika</t>
  </si>
  <si>
    <t>Br. Sati tjedno</t>
  </si>
  <si>
    <t>Br. Sati godišnje</t>
  </si>
  <si>
    <t>Br. Sati teorije</t>
  </si>
  <si>
    <t>OBRTNIČKO-INDUSTRIJSKA ŠKOLA U IMOTSKOM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</si>
  <si>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</si>
  <si>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</si>
  <si>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</si>
  <si>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</si>
  <si>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</si>
  <si>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</si>
  <si>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</si>
  <si>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</si>
  <si>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</si>
  <si>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</si>
  <si>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</si>
  <si>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</si>
  <si>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</si>
  <si>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</si>
  <si>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</si>
  <si>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</si>
  <si>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</si>
  <si>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</si>
  <si>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3 I VIŠE PREDMETA</t>
  </si>
  <si>
    <t>RAZREDNIK</t>
  </si>
  <si>
    <t>VODITELJ AKTIVA</t>
  </si>
  <si>
    <t>UKUPNO:</t>
  </si>
  <si>
    <t>Godišnji broj sati</t>
  </si>
  <si>
    <t>Van škole</t>
  </si>
  <si>
    <t>U školi</t>
  </si>
  <si>
    <t>Po nastavnom planu</t>
  </si>
  <si>
    <t>Ukupno sati po nastavnom planu</t>
  </si>
  <si>
    <t>SATNICA NASTAVNIKA - PRIJEDLOG AKTIVA</t>
  </si>
  <si>
    <t>IME I PREZIME NASTAVNIKA:</t>
  </si>
  <si>
    <t>TJEDNA NORMA SATI.</t>
  </si>
  <si>
    <t>UKUPNO GODINA STAŽA:</t>
  </si>
  <si>
    <t>U PROSVJETI:</t>
  </si>
  <si>
    <t>NAPOMENA:</t>
  </si>
  <si>
    <t>Šk.god.</t>
  </si>
  <si>
    <t>Vježbe</t>
  </si>
  <si>
    <t>Sati tjedno</t>
  </si>
  <si>
    <t>Zanimanje</t>
  </si>
  <si>
    <t>Redni broj</t>
  </si>
  <si>
    <t>Broj sati tjedno u školi + broj sati tjedno van škole</t>
  </si>
  <si>
    <t>Praktična nastava</t>
  </si>
  <si>
    <t>2M</t>
  </si>
  <si>
    <t>Broj Grupa</t>
  </si>
  <si>
    <t>AM</t>
  </si>
  <si>
    <t>IGK/PI</t>
  </si>
  <si>
    <t>Hrvatski jezik</t>
  </si>
  <si>
    <t>AM/IGK/PI</t>
  </si>
  <si>
    <t>Matematika</t>
  </si>
  <si>
    <t>1O</t>
  </si>
  <si>
    <t>EI</t>
  </si>
  <si>
    <t>Mate Matić</t>
  </si>
  <si>
    <t>18/19</t>
  </si>
  <si>
    <t>2O</t>
  </si>
  <si>
    <t>EI/EM</t>
  </si>
  <si>
    <t>Elektro</t>
  </si>
  <si>
    <t>Razredni odjel(i)</t>
  </si>
  <si>
    <t>Njemački jezik</t>
  </si>
  <si>
    <t>1O/1M</t>
  </si>
  <si>
    <t>EI/AE/PI</t>
  </si>
  <si>
    <r>
      <rPr>
        <sz val="10"/>
        <color theme="1"/>
        <rFont val="Calibri"/>
        <family val="2"/>
        <charset val="238"/>
        <scheme val="minor"/>
      </rPr>
      <t>Br. Sati tjedno</t>
    </r>
    <r>
      <rPr>
        <sz val="8"/>
        <color theme="1"/>
        <rFont val="Calibri"/>
        <family val="2"/>
        <charset val="238"/>
        <scheme val="minor"/>
      </rPr>
      <t xml:space="preserve"> 
(broj sati po nastavnom planu pomnoziti sa 0,25 i podijeliti sa 40 ili 35,6)</t>
    </r>
  </si>
  <si>
    <t xml:space="preserve">Broj sati tjedno u školi se dobije na način da broj sati godišnje (u školi) podijeli sa 35 odnosno sa </t>
  </si>
  <si>
    <t>32 za završne razrede</t>
  </si>
  <si>
    <t>3M</t>
  </si>
  <si>
    <t>U Imotskom</t>
  </si>
  <si>
    <t>2018.</t>
  </si>
  <si>
    <t>Prijedlog popunio:</t>
  </si>
  <si>
    <t>Broj sati tjedno van škole dobijemo na način da broj sati po nastavnom planu (van škole) pomnožimo sa 0,25</t>
  </si>
  <si>
    <t>a zatim podijelimo sa  40 odnosno sa 35,6 za završne razrede</t>
  </si>
  <si>
    <t>Razredna odjeljenja: 1K (TES), 1L (frizer), 1M (AM,IGK), 1N (kuhar), 1O(EI i konobar) i 1P (VMV)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</si>
</sst>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2" fontId="0" fillId="0" borderId="30" xfId="0" applyNumberFormat="1" applyBorder="1" applyAlignment="1" applyProtection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0" fillId="0" borderId="2" xfId="0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4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3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0" fillId="0" borderId="34" xfId="0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0" fontId="0" fillId="0" borderId="44" xfId="0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textRotation="90" wrapText="1"/>
    </xf>
    <xf numFmtId="0" fontId="6" fillId="0" borderId="43" xfId="0" applyFont="1" applyBorder="1" applyAlignment="1">
      <alignment horizontal="center" vertical="center" textRotation="90" wrapText="1"/>
    </xf>
    <xf numFmtId="0" fontId="6" fillId="0" borderId="36" xfId="0" applyFont="1" applyBorder="1" applyAlignment="1">
      <alignment horizontal="center" vertical="center" textRotation="90" wrapText="1"/>
    </xf>
    <xf numFmtId="0" fontId="9" fillId="0" borderId="3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0" borderId="45" xfId="0" applyFont="1" applyBorder="1" applyAlignment="1">
      <alignment horizontal="center" vertical="center" textRotation="90" wrapText="1"/>
    </xf>
    <xf numFmtId="0" fontId="6" fillId="0" borderId="38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46" xfId="0" applyFont="1" applyBorder="1" applyAlignment="1">
      <alignment horizontal="center" vertical="center" textRotation="90" wrapText="1"/>
    </xf>
    <xf numFmtId="0" fontId="6" fillId="0" borderId="47" xfId="0" applyFont="1" applyBorder="1" applyAlignment="1">
      <alignment horizontal="center" vertical="center" textRotation="90" wrapText="1"/>
    </xf>
    <xf numFmtId="0" fontId="6" fillId="0" borderId="21" xfId="0" applyFont="1" applyBorder="1" applyAlignment="1">
      <alignment horizontal="center" vertical="center" textRotation="90" wrapText="1"/>
    </xf>
    <xf numFmtId="0" fontId="6" fillId="0" borderId="48" xfId="0" applyFont="1" applyBorder="1" applyAlignment="1">
      <alignment horizontal="center" vertical="center" textRotation="90" wrapText="1"/>
    </xf>
    <xf numFmtId="0" fontId="6" fillId="0" borderId="39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10" workbookViewId="0">
      <selection activeCell="F7" sqref="F7:F9"/>
    </sheetView>
  </sheetViews>
  <sheetFormatPr defaultRowHeight="15" x14ac:dyDescent="0.25"/>
  <cols>
    <col min="1" max="1" width="5" style="1" customWidth="1"/>
    <col min="2" max="2" width="32.85546875" style="1" customWidth="1"/>
    <col min="3" max="3" width="8.5703125" style="1" customWidth="1"/>
    <col min="4" max="4" width="10" style="1" customWidth="1"/>
    <col min="5" max="5" width="5.7109375" style="1" customWidth="1"/>
    <col min="6" max="6" width="8.7109375" style="1" customWidth="1"/>
    <col min="7" max="7" width="7.7109375" style="1" customWidth="1"/>
    <col min="8" max="8" width="7.85546875" style="1" customWidth="1"/>
    <col min="9" max="9" width="7.140625" style="1" bestFit="1" customWidth="1"/>
    <col min="10" max="10" width="6" style="1" bestFit="1" customWidth="1"/>
    <col min="11" max="11" width="6.28515625" customWidth="1"/>
    <col min="12" max="12" width="9.42578125" customWidth="1"/>
    <col min="13" max="13" width="17.85546875" customWidth="1"/>
  </cols>
  <sheetData>
    <row r="1" spans="1:14" ht="21" x14ac:dyDescent="0.2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4" ht="15.75" x14ac:dyDescent="0.25">
      <c r="A2" s="98" t="s">
        <v>33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4" x14ac:dyDescent="0.25">
      <c r="A3" s="99" t="s">
        <v>34</v>
      </c>
      <c r="B3" s="99"/>
      <c r="C3" s="99"/>
      <c r="D3" s="99"/>
      <c r="E3" s="99"/>
      <c r="F3" s="100"/>
      <c r="G3" s="100"/>
      <c r="H3" s="100"/>
      <c r="I3" s="100"/>
      <c r="J3" s="100"/>
      <c r="K3" s="100"/>
      <c r="L3" s="41" t="s">
        <v>39</v>
      </c>
      <c r="M3" s="44"/>
    </row>
    <row r="4" spans="1:14" ht="21.75" customHeight="1" x14ac:dyDescent="0.25">
      <c r="A4" s="99" t="s">
        <v>35</v>
      </c>
      <c r="B4" s="99"/>
      <c r="C4" s="99"/>
      <c r="D4" s="99"/>
      <c r="E4" s="42"/>
      <c r="F4" s="99" t="s">
        <v>36</v>
      </c>
      <c r="G4" s="99"/>
      <c r="H4" s="99"/>
      <c r="I4" s="39"/>
      <c r="J4" s="99" t="s">
        <v>37</v>
      </c>
      <c r="K4" s="99"/>
      <c r="L4" s="42"/>
      <c r="M4" s="7"/>
    </row>
    <row r="5" spans="1:14" ht="15.75" customHeight="1" thickBo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7"/>
      <c r="M5" s="7"/>
    </row>
    <row r="6" spans="1:14" ht="30" customHeight="1" thickBot="1" x14ac:dyDescent="0.3">
      <c r="A6" s="68" t="s">
        <v>43</v>
      </c>
      <c r="B6" s="19"/>
      <c r="C6" s="20"/>
      <c r="D6" s="31"/>
      <c r="E6" s="21"/>
      <c r="F6" s="71" t="s">
        <v>28</v>
      </c>
      <c r="G6" s="72"/>
      <c r="H6" s="72"/>
      <c r="I6" s="72"/>
      <c r="J6" s="72"/>
      <c r="K6" s="72"/>
      <c r="L6" s="72"/>
      <c r="M6" s="73"/>
      <c r="N6" s="74" t="s">
        <v>44</v>
      </c>
    </row>
    <row r="7" spans="1:14" ht="15" customHeight="1" thickBot="1" x14ac:dyDescent="0.3">
      <c r="A7" s="69"/>
      <c r="B7" s="77" t="s">
        <v>0</v>
      </c>
      <c r="C7" s="80" t="s">
        <v>60</v>
      </c>
      <c r="D7" s="83" t="s">
        <v>42</v>
      </c>
      <c r="E7" s="86" t="s">
        <v>1</v>
      </c>
      <c r="F7" s="89" t="s">
        <v>32</v>
      </c>
      <c r="G7" s="92" t="s">
        <v>30</v>
      </c>
      <c r="H7" s="93"/>
      <c r="I7" s="93"/>
      <c r="J7" s="93"/>
      <c r="K7" s="94"/>
      <c r="L7" s="95" t="s">
        <v>29</v>
      </c>
      <c r="M7" s="96"/>
      <c r="N7" s="75"/>
    </row>
    <row r="8" spans="1:14" ht="15" customHeight="1" x14ac:dyDescent="0.25">
      <c r="A8" s="69"/>
      <c r="B8" s="78"/>
      <c r="C8" s="81"/>
      <c r="D8" s="84"/>
      <c r="E8" s="87"/>
      <c r="F8" s="90"/>
      <c r="G8" s="56" t="s">
        <v>3</v>
      </c>
      <c r="H8" s="58" t="s">
        <v>2</v>
      </c>
      <c r="I8" s="56" t="s">
        <v>4</v>
      </c>
      <c r="J8" s="60" t="s">
        <v>40</v>
      </c>
      <c r="K8" s="61"/>
      <c r="L8" s="17"/>
      <c r="M8" s="63" t="s">
        <v>64</v>
      </c>
      <c r="N8" s="75"/>
    </row>
    <row r="9" spans="1:14" s="2" customFormat="1" ht="39" thickBot="1" x14ac:dyDescent="0.3">
      <c r="A9" s="70"/>
      <c r="B9" s="79"/>
      <c r="C9" s="82"/>
      <c r="D9" s="85"/>
      <c r="E9" s="88"/>
      <c r="F9" s="91"/>
      <c r="G9" s="57"/>
      <c r="H9" s="59"/>
      <c r="I9" s="57"/>
      <c r="J9" s="28" t="s">
        <v>41</v>
      </c>
      <c r="K9" s="29" t="s">
        <v>47</v>
      </c>
      <c r="L9" s="30" t="s">
        <v>31</v>
      </c>
      <c r="M9" s="64"/>
      <c r="N9" s="76"/>
    </row>
    <row r="10" spans="1:14" x14ac:dyDescent="0.25">
      <c r="A10" s="22" t="s">
        <v>6</v>
      </c>
      <c r="B10" s="23"/>
      <c r="C10" s="24"/>
      <c r="D10" s="44"/>
      <c r="E10" s="25"/>
      <c r="F10" s="23"/>
      <c r="G10" s="24"/>
      <c r="H10" s="45"/>
      <c r="I10" s="24"/>
      <c r="J10" s="46"/>
      <c r="K10" s="27"/>
      <c r="L10" s="26"/>
      <c r="M10" s="35"/>
      <c r="N10" s="36"/>
    </row>
    <row r="11" spans="1:14" x14ac:dyDescent="0.25">
      <c r="A11" s="10" t="s">
        <v>7</v>
      </c>
      <c r="B11" s="13"/>
      <c r="C11" s="5"/>
      <c r="D11" s="4"/>
      <c r="E11" s="3"/>
      <c r="F11" s="13"/>
      <c r="G11" s="5"/>
      <c r="H11" s="45"/>
      <c r="I11" s="5"/>
      <c r="J11" s="46"/>
      <c r="K11" s="18"/>
      <c r="L11" s="26"/>
      <c r="M11" s="35"/>
      <c r="N11" s="36"/>
    </row>
    <row r="12" spans="1:14" x14ac:dyDescent="0.25">
      <c r="A12" s="10" t="s">
        <v>8</v>
      </c>
      <c r="B12" s="13"/>
      <c r="C12" s="5"/>
      <c r="D12" s="4"/>
      <c r="E12" s="3"/>
      <c r="F12" s="13"/>
      <c r="G12" s="5"/>
      <c r="H12" s="45"/>
      <c r="I12" s="5"/>
      <c r="J12" s="46"/>
      <c r="K12" s="18"/>
      <c r="L12" s="26"/>
      <c r="M12" s="35"/>
      <c r="N12" s="36"/>
    </row>
    <row r="13" spans="1:14" x14ac:dyDescent="0.25">
      <c r="A13" s="10" t="s">
        <v>9</v>
      </c>
      <c r="B13" s="13"/>
      <c r="C13" s="5"/>
      <c r="D13" s="4"/>
      <c r="E13" s="3"/>
      <c r="F13" s="13"/>
      <c r="G13" s="5"/>
      <c r="H13" s="45"/>
      <c r="I13" s="5"/>
      <c r="J13" s="46"/>
      <c r="K13" s="18"/>
      <c r="L13" s="26"/>
      <c r="M13" s="35"/>
      <c r="N13" s="36"/>
    </row>
    <row r="14" spans="1:14" x14ac:dyDescent="0.25">
      <c r="A14" s="10" t="s">
        <v>10</v>
      </c>
      <c r="B14" s="13"/>
      <c r="C14" s="5"/>
      <c r="D14" s="4"/>
      <c r="E14" s="3"/>
      <c r="F14" s="13"/>
      <c r="G14" s="5"/>
      <c r="H14" s="45"/>
      <c r="I14" s="5"/>
      <c r="J14" s="46"/>
      <c r="K14" s="18"/>
      <c r="L14" s="26"/>
      <c r="M14" s="35"/>
      <c r="N14" s="36"/>
    </row>
    <row r="15" spans="1:14" x14ac:dyDescent="0.25">
      <c r="A15" s="10" t="s">
        <v>11</v>
      </c>
      <c r="B15" s="13"/>
      <c r="C15" s="5"/>
      <c r="D15" s="4"/>
      <c r="E15" s="3"/>
      <c r="F15" s="13"/>
      <c r="G15" s="5"/>
      <c r="H15" s="45"/>
      <c r="I15" s="5"/>
      <c r="J15" s="46"/>
      <c r="K15" s="18"/>
      <c r="L15" s="26"/>
      <c r="M15" s="35"/>
      <c r="N15" s="36"/>
    </row>
    <row r="16" spans="1:14" x14ac:dyDescent="0.25">
      <c r="A16" s="10" t="s">
        <v>12</v>
      </c>
      <c r="B16" s="13"/>
      <c r="C16" s="5"/>
      <c r="D16" s="4"/>
      <c r="E16" s="3"/>
      <c r="F16" s="13"/>
      <c r="G16" s="5"/>
      <c r="H16" s="45"/>
      <c r="I16" s="5"/>
      <c r="J16" s="46"/>
      <c r="K16" s="18"/>
      <c r="L16" s="26"/>
      <c r="M16" s="35"/>
      <c r="N16" s="36"/>
    </row>
    <row r="17" spans="1:14" x14ac:dyDescent="0.25">
      <c r="A17" s="10" t="s">
        <v>13</v>
      </c>
      <c r="B17" s="13"/>
      <c r="C17" s="5"/>
      <c r="D17" s="4"/>
      <c r="E17" s="3"/>
      <c r="F17" s="13"/>
      <c r="G17" s="5"/>
      <c r="H17" s="45"/>
      <c r="I17" s="5"/>
      <c r="J17" s="46"/>
      <c r="K17" s="18"/>
      <c r="L17" s="26"/>
      <c r="M17" s="35"/>
      <c r="N17" s="36"/>
    </row>
    <row r="18" spans="1:14" x14ac:dyDescent="0.25">
      <c r="A18" s="10" t="s">
        <v>14</v>
      </c>
      <c r="B18" s="13"/>
      <c r="C18" s="5"/>
      <c r="D18" s="4"/>
      <c r="E18" s="3"/>
      <c r="F18" s="13"/>
      <c r="G18" s="5"/>
      <c r="H18" s="45"/>
      <c r="I18" s="5"/>
      <c r="J18" s="46"/>
      <c r="K18" s="18"/>
      <c r="L18" s="26"/>
      <c r="M18" s="35"/>
      <c r="N18" s="36"/>
    </row>
    <row r="19" spans="1:14" x14ac:dyDescent="0.25">
      <c r="A19" s="10" t="s">
        <v>15</v>
      </c>
      <c r="B19" s="13"/>
      <c r="C19" s="5"/>
      <c r="D19" s="4"/>
      <c r="E19" s="3"/>
      <c r="F19" s="13"/>
      <c r="G19" s="5"/>
      <c r="H19" s="45"/>
      <c r="I19" s="5"/>
      <c r="J19" s="46"/>
      <c r="K19" s="18"/>
      <c r="L19" s="26"/>
      <c r="M19" s="35"/>
      <c r="N19" s="36"/>
    </row>
    <row r="20" spans="1:14" x14ac:dyDescent="0.25">
      <c r="A20" s="10" t="s">
        <v>16</v>
      </c>
      <c r="B20" s="13"/>
      <c r="C20" s="5"/>
      <c r="D20" s="4"/>
      <c r="E20" s="3"/>
      <c r="F20" s="13"/>
      <c r="G20" s="5"/>
      <c r="H20" s="45"/>
      <c r="I20" s="5"/>
      <c r="J20" s="46"/>
      <c r="K20" s="18"/>
      <c r="L20" s="26"/>
      <c r="M20" s="35"/>
      <c r="N20" s="36"/>
    </row>
    <row r="21" spans="1:14" x14ac:dyDescent="0.25">
      <c r="A21" s="10" t="s">
        <v>17</v>
      </c>
      <c r="B21" s="13"/>
      <c r="C21" s="5"/>
      <c r="D21" s="4"/>
      <c r="E21" s="3"/>
      <c r="F21" s="13"/>
      <c r="G21" s="5"/>
      <c r="H21" s="45"/>
      <c r="I21" s="5"/>
      <c r="J21" s="46"/>
      <c r="K21" s="18"/>
      <c r="L21" s="26"/>
      <c r="M21" s="35"/>
      <c r="N21" s="36"/>
    </row>
    <row r="22" spans="1:14" x14ac:dyDescent="0.25">
      <c r="A22" s="10" t="s">
        <v>18</v>
      </c>
      <c r="B22" s="13"/>
      <c r="C22" s="5"/>
      <c r="D22" s="4"/>
      <c r="E22" s="3"/>
      <c r="F22" s="13"/>
      <c r="G22" s="5"/>
      <c r="H22" s="45"/>
      <c r="I22" s="5"/>
      <c r="J22" s="46"/>
      <c r="K22" s="18"/>
      <c r="L22" s="26"/>
      <c r="M22" s="35"/>
      <c r="N22" s="36"/>
    </row>
    <row r="23" spans="1:14" x14ac:dyDescent="0.25">
      <c r="A23" s="10" t="s">
        <v>19</v>
      </c>
      <c r="B23" s="13"/>
      <c r="C23" s="5"/>
      <c r="D23" s="4"/>
      <c r="E23" s="3"/>
      <c r="F23" s="13"/>
      <c r="G23" s="5"/>
      <c r="H23" s="45"/>
      <c r="I23" s="5"/>
      <c r="J23" s="46"/>
      <c r="K23" s="18"/>
      <c r="L23" s="26"/>
      <c r="M23" s="35"/>
      <c r="N23" s="36"/>
    </row>
    <row r="24" spans="1:14" x14ac:dyDescent="0.25">
      <c r="A24" s="10" t="s">
        <v>20</v>
      </c>
      <c r="B24" s="14"/>
      <c r="C24" s="5"/>
      <c r="D24" s="4"/>
      <c r="E24" s="3"/>
      <c r="F24" s="13"/>
      <c r="G24" s="5"/>
      <c r="H24" s="45"/>
      <c r="I24" s="5"/>
      <c r="J24" s="46"/>
      <c r="K24" s="18"/>
      <c r="L24" s="26"/>
      <c r="M24" s="35"/>
      <c r="N24" s="36"/>
    </row>
    <row r="25" spans="1:14" x14ac:dyDescent="0.25">
      <c r="A25" s="10" t="s">
        <v>21</v>
      </c>
      <c r="B25" s="14" t="s">
        <v>26</v>
      </c>
      <c r="C25" s="5"/>
      <c r="D25" s="4"/>
      <c r="E25" s="3"/>
      <c r="F25" s="13"/>
      <c r="G25" s="5"/>
      <c r="H25" s="45"/>
      <c r="I25" s="5"/>
      <c r="J25" s="46"/>
      <c r="K25" s="18"/>
      <c r="L25" s="26"/>
      <c r="M25" s="35"/>
      <c r="N25" s="36"/>
    </row>
    <row r="26" spans="1:14" x14ac:dyDescent="0.25">
      <c r="A26" s="10" t="s">
        <v>22</v>
      </c>
      <c r="B26" s="14" t="s">
        <v>25</v>
      </c>
      <c r="C26" s="5"/>
      <c r="D26" s="4"/>
      <c r="E26" s="3"/>
      <c r="F26" s="13"/>
      <c r="G26" s="5"/>
      <c r="H26" s="45"/>
      <c r="I26" s="5"/>
      <c r="J26" s="46"/>
      <c r="K26" s="18"/>
      <c r="L26" s="26"/>
      <c r="M26" s="35"/>
      <c r="N26" s="36"/>
    </row>
    <row r="27" spans="1:14" ht="15.75" thickBot="1" x14ac:dyDescent="0.3">
      <c r="A27" s="11" t="s">
        <v>23</v>
      </c>
      <c r="B27" s="15" t="s">
        <v>24</v>
      </c>
      <c r="C27" s="12"/>
      <c r="D27" s="32"/>
      <c r="E27" s="8"/>
      <c r="F27" s="33"/>
      <c r="G27" s="12"/>
      <c r="H27" s="45"/>
      <c r="I27" s="12"/>
      <c r="J27" s="46"/>
      <c r="K27" s="34"/>
      <c r="L27" s="26"/>
      <c r="M27" s="35"/>
      <c r="N27" s="36"/>
    </row>
    <row r="28" spans="1:14" ht="15.75" customHeight="1" thickBot="1" x14ac:dyDescent="0.3">
      <c r="A28" s="65" t="s">
        <v>27</v>
      </c>
      <c r="B28" s="66"/>
      <c r="C28" s="66"/>
      <c r="D28" s="67"/>
      <c r="E28" s="9"/>
      <c r="F28" s="9"/>
      <c r="G28" s="9"/>
      <c r="H28" s="37"/>
      <c r="I28" s="9"/>
      <c r="J28" s="9"/>
      <c r="K28" s="9"/>
      <c r="L28" s="9"/>
      <c r="M28" s="37"/>
      <c r="N28" s="47"/>
    </row>
    <row r="29" spans="1:14" ht="9.75" customHeight="1" x14ac:dyDescent="0.25">
      <c r="B29" s="54" t="s">
        <v>38</v>
      </c>
    </row>
    <row r="30" spans="1:14" ht="17.100000000000001" customHeight="1" x14ac:dyDescent="0.25">
      <c r="B30" s="55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ht="17.100000000000001" customHeight="1" x14ac:dyDescent="0.25"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</row>
    <row r="32" spans="1:14" ht="17.100000000000001" customHeight="1" x14ac:dyDescent="0.25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spans="2:14" ht="17.100000000000001" customHeight="1" x14ac:dyDescent="0.25"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</row>
    <row r="34" spans="2:14" ht="28.5" customHeight="1" x14ac:dyDescent="0.25">
      <c r="B34" s="48" t="s">
        <v>68</v>
      </c>
      <c r="C34" s="52"/>
      <c r="D34" s="52"/>
      <c r="E34" s="50" t="s">
        <v>69</v>
      </c>
      <c r="F34" s="49"/>
      <c r="G34" s="49"/>
      <c r="H34" s="49"/>
      <c r="I34" s="49"/>
      <c r="J34" s="53" t="s">
        <v>70</v>
      </c>
      <c r="K34" s="53"/>
      <c r="L34" s="53"/>
      <c r="M34" s="52"/>
      <c r="N34" s="52"/>
    </row>
  </sheetData>
  <mergeCells count="31">
    <mergeCell ref="G7:K7"/>
    <mergeCell ref="L7:M7"/>
    <mergeCell ref="A1:M1"/>
    <mergeCell ref="A2:M2"/>
    <mergeCell ref="A3:E3"/>
    <mergeCell ref="F3:K3"/>
    <mergeCell ref="A4:D4"/>
    <mergeCell ref="F4:H4"/>
    <mergeCell ref="J4:K4"/>
    <mergeCell ref="B29:B30"/>
    <mergeCell ref="G8:G9"/>
    <mergeCell ref="H8:H9"/>
    <mergeCell ref="I8:I9"/>
    <mergeCell ref="J8:K8"/>
    <mergeCell ref="C30:N30"/>
    <mergeCell ref="M8:M9"/>
    <mergeCell ref="A28:D28"/>
    <mergeCell ref="A6:A9"/>
    <mergeCell ref="F6:M6"/>
    <mergeCell ref="N6:N9"/>
    <mergeCell ref="B7:B9"/>
    <mergeCell ref="C7:C9"/>
    <mergeCell ref="D7:D9"/>
    <mergeCell ref="E7:E9"/>
    <mergeCell ref="F7:F9"/>
    <mergeCell ref="C31:N31"/>
    <mergeCell ref="C32:N32"/>
    <mergeCell ref="C33:N33"/>
    <mergeCell ref="C34:D34"/>
    <mergeCell ref="J34:L34"/>
    <mergeCell ref="M34:N34"/>
  </mergeCells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tabSelected="1" topLeftCell="A7" workbookViewId="0">
      <selection activeCell="J28" sqref="J28"/>
    </sheetView>
  </sheetViews>
  <sheetFormatPr defaultRowHeight="15" x14ac:dyDescent="0.25"/>
  <cols>
    <col min="1" max="1" width="5" style="1" customWidth="1"/>
    <col min="2" max="2" width="32.85546875" style="1" customWidth="1"/>
    <col min="3" max="3" width="8.5703125" style="1" customWidth="1"/>
    <col min="4" max="4" width="10" style="1" customWidth="1"/>
    <col min="5" max="5" width="5.7109375" style="1" customWidth="1"/>
    <col min="6" max="6" width="8.7109375" style="1" customWidth="1"/>
    <col min="7" max="7" width="7.7109375" style="1" customWidth="1"/>
    <col min="8" max="8" width="7.85546875" style="1" customWidth="1"/>
    <col min="9" max="9" width="7.140625" style="1" bestFit="1" customWidth="1"/>
    <col min="10" max="10" width="6" style="1" bestFit="1" customWidth="1"/>
    <col min="11" max="11" width="6.28515625" customWidth="1"/>
    <col min="12" max="12" width="9.42578125" customWidth="1"/>
    <col min="13" max="13" width="17.85546875" customWidth="1"/>
  </cols>
  <sheetData>
    <row r="1" spans="1:14" ht="21" x14ac:dyDescent="0.2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4" ht="15.75" x14ac:dyDescent="0.25">
      <c r="A2" s="98" t="s">
        <v>33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4" x14ac:dyDescent="0.25">
      <c r="A3" s="99" t="s">
        <v>34</v>
      </c>
      <c r="B3" s="99"/>
      <c r="C3" s="99"/>
      <c r="D3" s="99"/>
      <c r="E3" s="99"/>
      <c r="F3" s="100" t="s">
        <v>55</v>
      </c>
      <c r="G3" s="100"/>
      <c r="H3" s="100"/>
      <c r="I3" s="100"/>
      <c r="J3" s="100"/>
      <c r="K3" s="100"/>
      <c r="L3" s="38" t="s">
        <v>39</v>
      </c>
      <c r="M3" s="16" t="s">
        <v>56</v>
      </c>
    </row>
    <row r="4" spans="1:14" ht="21.75" customHeight="1" x14ac:dyDescent="0.25">
      <c r="A4" s="99" t="s">
        <v>35</v>
      </c>
      <c r="B4" s="99"/>
      <c r="C4" s="99"/>
      <c r="D4" s="99"/>
      <c r="E4" s="40">
        <v>21</v>
      </c>
      <c r="F4" s="99" t="s">
        <v>36</v>
      </c>
      <c r="G4" s="99"/>
      <c r="H4" s="99"/>
      <c r="I4" s="39">
        <v>34</v>
      </c>
      <c r="J4" s="99" t="s">
        <v>37</v>
      </c>
      <c r="K4" s="99"/>
      <c r="L4" s="40">
        <v>31</v>
      </c>
      <c r="M4" s="7"/>
    </row>
    <row r="5" spans="1:14" ht="15.75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7"/>
    </row>
    <row r="6" spans="1:14" ht="30" customHeight="1" thickBot="1" x14ac:dyDescent="0.3">
      <c r="A6" s="68" t="s">
        <v>43</v>
      </c>
      <c r="B6" s="19"/>
      <c r="C6" s="20"/>
      <c r="D6" s="31"/>
      <c r="E6" s="21"/>
      <c r="F6" s="71" t="s">
        <v>28</v>
      </c>
      <c r="G6" s="72"/>
      <c r="H6" s="72"/>
      <c r="I6" s="72"/>
      <c r="J6" s="72"/>
      <c r="K6" s="72"/>
      <c r="L6" s="72"/>
      <c r="M6" s="73"/>
      <c r="N6" s="74" t="s">
        <v>44</v>
      </c>
    </row>
    <row r="7" spans="1:14" ht="15" customHeight="1" thickBot="1" x14ac:dyDescent="0.3">
      <c r="A7" s="69"/>
      <c r="B7" s="77" t="s">
        <v>0</v>
      </c>
      <c r="C7" s="80" t="s">
        <v>60</v>
      </c>
      <c r="D7" s="83" t="s">
        <v>42</v>
      </c>
      <c r="E7" s="86" t="s">
        <v>1</v>
      </c>
      <c r="F7" s="89" t="s">
        <v>32</v>
      </c>
      <c r="G7" s="92" t="s">
        <v>30</v>
      </c>
      <c r="H7" s="93"/>
      <c r="I7" s="93"/>
      <c r="J7" s="93"/>
      <c r="K7" s="94"/>
      <c r="L7" s="95" t="s">
        <v>29</v>
      </c>
      <c r="M7" s="96"/>
      <c r="N7" s="75"/>
    </row>
    <row r="8" spans="1:14" ht="15" customHeight="1" x14ac:dyDescent="0.25">
      <c r="A8" s="69"/>
      <c r="B8" s="78"/>
      <c r="C8" s="81"/>
      <c r="D8" s="84"/>
      <c r="E8" s="87"/>
      <c r="F8" s="90"/>
      <c r="G8" s="56" t="s">
        <v>3</v>
      </c>
      <c r="H8" s="58" t="s">
        <v>2</v>
      </c>
      <c r="I8" s="56" t="s">
        <v>4</v>
      </c>
      <c r="J8" s="60" t="s">
        <v>40</v>
      </c>
      <c r="K8" s="61"/>
      <c r="L8" s="17"/>
      <c r="M8" s="63" t="s">
        <v>64</v>
      </c>
      <c r="N8" s="75"/>
    </row>
    <row r="9" spans="1:14" s="2" customFormat="1" ht="39" thickBot="1" x14ac:dyDescent="0.3">
      <c r="A9" s="70"/>
      <c r="B9" s="79"/>
      <c r="C9" s="82"/>
      <c r="D9" s="85"/>
      <c r="E9" s="88"/>
      <c r="F9" s="91"/>
      <c r="G9" s="57"/>
      <c r="H9" s="59"/>
      <c r="I9" s="57"/>
      <c r="J9" s="28" t="s">
        <v>41</v>
      </c>
      <c r="K9" s="29" t="s">
        <v>47</v>
      </c>
      <c r="L9" s="30" t="s">
        <v>31</v>
      </c>
      <c r="M9" s="64"/>
      <c r="N9" s="76"/>
    </row>
    <row r="10" spans="1:14" x14ac:dyDescent="0.25">
      <c r="A10" s="22" t="s">
        <v>6</v>
      </c>
      <c r="B10" s="23" t="s">
        <v>45</v>
      </c>
      <c r="C10" s="24" t="s">
        <v>46</v>
      </c>
      <c r="D10" s="16" t="s">
        <v>48</v>
      </c>
      <c r="E10" s="25">
        <v>9</v>
      </c>
      <c r="F10" s="23">
        <v>900</v>
      </c>
      <c r="G10" s="24">
        <v>320</v>
      </c>
      <c r="H10" s="45">
        <v>9</v>
      </c>
      <c r="I10" s="24">
        <v>0</v>
      </c>
      <c r="J10" s="46">
        <v>9</v>
      </c>
      <c r="K10" s="27">
        <v>1</v>
      </c>
      <c r="L10" s="26">
        <f>F10-G10</f>
        <v>580</v>
      </c>
      <c r="M10" s="35">
        <f>L10*0.25/40</f>
        <v>3.625</v>
      </c>
      <c r="N10" s="36">
        <f>M10+H10</f>
        <v>12.625</v>
      </c>
    </row>
    <row r="11" spans="1:14" x14ac:dyDescent="0.25">
      <c r="A11" s="10" t="s">
        <v>7</v>
      </c>
      <c r="B11" s="13" t="s">
        <v>45</v>
      </c>
      <c r="C11" s="5" t="s">
        <v>46</v>
      </c>
      <c r="D11" s="4" t="s">
        <v>49</v>
      </c>
      <c r="E11" s="3">
        <v>18</v>
      </c>
      <c r="F11" s="13">
        <v>1200</v>
      </c>
      <c r="G11" s="5">
        <v>640</v>
      </c>
      <c r="H11" s="45">
        <v>18</v>
      </c>
      <c r="I11" s="5">
        <v>0</v>
      </c>
      <c r="J11" s="46">
        <v>18</v>
      </c>
      <c r="K11" s="18">
        <v>2</v>
      </c>
      <c r="L11" s="26">
        <f t="shared" ref="L11:L27" si="0">F11-G11</f>
        <v>560</v>
      </c>
      <c r="M11" s="35">
        <f t="shared" ref="M11:M27" si="1">L11*0.25/40</f>
        <v>3.5</v>
      </c>
      <c r="N11" s="36">
        <f t="shared" ref="N11:N27" si="2">M11+H11</f>
        <v>21.5</v>
      </c>
    </row>
    <row r="12" spans="1:14" x14ac:dyDescent="0.25">
      <c r="A12" s="10" t="s">
        <v>8</v>
      </c>
      <c r="B12" s="13" t="s">
        <v>50</v>
      </c>
      <c r="C12" s="5" t="s">
        <v>46</v>
      </c>
      <c r="D12" s="4" t="s">
        <v>51</v>
      </c>
      <c r="E12" s="3">
        <v>27</v>
      </c>
      <c r="F12" s="13">
        <v>140</v>
      </c>
      <c r="G12" s="5">
        <v>140</v>
      </c>
      <c r="H12" s="45">
        <f t="shared" ref="H11:H27" si="3">G12/35</f>
        <v>4</v>
      </c>
      <c r="I12" s="5">
        <v>2</v>
      </c>
      <c r="J12" s="46">
        <f t="shared" ref="J11:J27" si="4">H12/2</f>
        <v>2</v>
      </c>
      <c r="K12" s="18">
        <v>1</v>
      </c>
      <c r="L12" s="26">
        <f t="shared" si="0"/>
        <v>0</v>
      </c>
      <c r="M12" s="35">
        <f t="shared" si="1"/>
        <v>0</v>
      </c>
      <c r="N12" s="36">
        <f t="shared" si="2"/>
        <v>4</v>
      </c>
    </row>
    <row r="13" spans="1:14" x14ac:dyDescent="0.25">
      <c r="A13" s="10" t="s">
        <v>9</v>
      </c>
      <c r="B13" s="13" t="s">
        <v>52</v>
      </c>
      <c r="C13" s="5" t="s">
        <v>53</v>
      </c>
      <c r="D13" s="4" t="s">
        <v>54</v>
      </c>
      <c r="E13" s="3">
        <v>9</v>
      </c>
      <c r="F13" s="13">
        <v>140</v>
      </c>
      <c r="G13" s="5">
        <v>140</v>
      </c>
      <c r="H13" s="45">
        <f t="shared" si="3"/>
        <v>4</v>
      </c>
      <c r="I13" s="5">
        <v>2</v>
      </c>
      <c r="J13" s="46">
        <f t="shared" si="4"/>
        <v>2</v>
      </c>
      <c r="K13" s="18">
        <v>1</v>
      </c>
      <c r="L13" s="26">
        <f t="shared" si="0"/>
        <v>0</v>
      </c>
      <c r="M13" s="35">
        <f t="shared" si="1"/>
        <v>0</v>
      </c>
      <c r="N13" s="36">
        <f t="shared" si="2"/>
        <v>4</v>
      </c>
    </row>
    <row r="14" spans="1:14" x14ac:dyDescent="0.25">
      <c r="A14" s="10" t="s">
        <v>10</v>
      </c>
      <c r="B14" s="13" t="s">
        <v>61</v>
      </c>
      <c r="C14" s="5" t="s">
        <v>62</v>
      </c>
      <c r="D14" s="4" t="s">
        <v>63</v>
      </c>
      <c r="E14" s="3">
        <v>6</v>
      </c>
      <c r="F14" s="13">
        <v>70</v>
      </c>
      <c r="G14" s="5">
        <v>70</v>
      </c>
      <c r="H14" s="45">
        <v>4</v>
      </c>
      <c r="I14" s="5">
        <v>2</v>
      </c>
      <c r="J14" s="46">
        <v>2</v>
      </c>
      <c r="K14" s="18">
        <v>1</v>
      </c>
      <c r="L14" s="26">
        <f t="shared" si="0"/>
        <v>0</v>
      </c>
      <c r="M14" s="35">
        <f t="shared" si="1"/>
        <v>0</v>
      </c>
      <c r="N14" s="36">
        <f t="shared" si="2"/>
        <v>4</v>
      </c>
    </row>
    <row r="15" spans="1:14" x14ac:dyDescent="0.25">
      <c r="A15" s="10" t="s">
        <v>11</v>
      </c>
      <c r="B15" s="13" t="s">
        <v>50</v>
      </c>
      <c r="C15" s="5" t="s">
        <v>67</v>
      </c>
      <c r="D15" s="4" t="s">
        <v>49</v>
      </c>
      <c r="E15" s="3">
        <v>19</v>
      </c>
      <c r="F15" s="13">
        <v>128</v>
      </c>
      <c r="G15" s="5">
        <v>128</v>
      </c>
      <c r="H15" s="45">
        <f>G15/32</f>
        <v>4</v>
      </c>
      <c r="I15" s="5">
        <v>4</v>
      </c>
      <c r="J15" s="46">
        <v>0</v>
      </c>
      <c r="K15" s="18">
        <v>1</v>
      </c>
      <c r="L15" s="26">
        <f t="shared" si="0"/>
        <v>0</v>
      </c>
      <c r="M15" s="35">
        <f t="shared" si="1"/>
        <v>0</v>
      </c>
      <c r="N15" s="36">
        <f t="shared" si="2"/>
        <v>4</v>
      </c>
    </row>
    <row r="16" spans="1:14" x14ac:dyDescent="0.25">
      <c r="A16" s="10" t="s">
        <v>12</v>
      </c>
      <c r="B16" s="13" t="s">
        <v>45</v>
      </c>
      <c r="C16" s="5" t="s">
        <v>67</v>
      </c>
      <c r="D16" s="4" t="s">
        <v>49</v>
      </c>
      <c r="E16" s="3">
        <v>19</v>
      </c>
      <c r="F16" s="13">
        <v>800</v>
      </c>
      <c r="G16" s="5">
        <v>640</v>
      </c>
      <c r="H16" s="45">
        <f>G16/32</f>
        <v>20</v>
      </c>
      <c r="I16" s="5">
        <v>0</v>
      </c>
      <c r="J16" s="46">
        <v>20</v>
      </c>
      <c r="K16" s="18">
        <v>2</v>
      </c>
      <c r="L16" s="26">
        <v>0</v>
      </c>
      <c r="M16" s="35">
        <f>L16*0.25/35.6</f>
        <v>0</v>
      </c>
      <c r="N16" s="36">
        <f t="shared" si="2"/>
        <v>20</v>
      </c>
    </row>
    <row r="17" spans="1:14" x14ac:dyDescent="0.25">
      <c r="A17" s="10" t="s">
        <v>13</v>
      </c>
      <c r="B17" s="13"/>
      <c r="C17" s="5"/>
      <c r="D17" s="4"/>
      <c r="E17" s="3"/>
      <c r="F17" s="13"/>
      <c r="G17" s="5"/>
      <c r="H17" s="45"/>
      <c r="I17" s="5"/>
      <c r="J17" s="46"/>
      <c r="K17" s="18"/>
      <c r="L17" s="26"/>
      <c r="M17" s="35"/>
      <c r="N17" s="36"/>
    </row>
    <row r="18" spans="1:14" x14ac:dyDescent="0.25">
      <c r="A18" s="10" t="s">
        <v>14</v>
      </c>
      <c r="B18" s="13"/>
      <c r="C18" s="5"/>
      <c r="D18" s="4"/>
      <c r="E18" s="3"/>
      <c r="F18" s="13"/>
      <c r="G18" s="5"/>
      <c r="H18" s="45"/>
      <c r="I18" s="5"/>
      <c r="J18" s="46"/>
      <c r="K18" s="18"/>
      <c r="L18" s="26"/>
      <c r="M18" s="35"/>
      <c r="N18" s="36"/>
    </row>
    <row r="19" spans="1:14" x14ac:dyDescent="0.25">
      <c r="A19" s="10" t="s">
        <v>15</v>
      </c>
      <c r="B19" s="13"/>
      <c r="C19" s="5"/>
      <c r="D19" s="4"/>
      <c r="E19" s="3"/>
      <c r="F19" s="13"/>
      <c r="G19" s="5"/>
      <c r="H19" s="45"/>
      <c r="I19" s="5"/>
      <c r="J19" s="46"/>
      <c r="K19" s="18"/>
      <c r="L19" s="26"/>
      <c r="M19" s="35"/>
      <c r="N19" s="36"/>
    </row>
    <row r="20" spans="1:14" x14ac:dyDescent="0.25">
      <c r="A20" s="10" t="s">
        <v>16</v>
      </c>
      <c r="B20" s="13"/>
      <c r="C20" s="5"/>
      <c r="D20" s="4"/>
      <c r="E20" s="3"/>
      <c r="F20" s="13"/>
      <c r="G20" s="5"/>
      <c r="H20" s="45"/>
      <c r="I20" s="5"/>
      <c r="J20" s="46"/>
      <c r="K20" s="18"/>
      <c r="L20" s="26"/>
      <c r="M20" s="35"/>
      <c r="N20" s="36"/>
    </row>
    <row r="21" spans="1:14" x14ac:dyDescent="0.25">
      <c r="A21" s="10" t="s">
        <v>17</v>
      </c>
      <c r="B21" s="13"/>
      <c r="C21" s="5"/>
      <c r="D21" s="4"/>
      <c r="E21" s="3"/>
      <c r="F21" s="13"/>
      <c r="G21" s="5"/>
      <c r="H21" s="45"/>
      <c r="I21" s="5"/>
      <c r="J21" s="46"/>
      <c r="K21" s="18"/>
      <c r="L21" s="26"/>
      <c r="M21" s="35"/>
      <c r="N21" s="36"/>
    </row>
    <row r="22" spans="1:14" x14ac:dyDescent="0.25">
      <c r="A22" s="10" t="s">
        <v>18</v>
      </c>
      <c r="B22" s="13"/>
      <c r="C22" s="5"/>
      <c r="D22" s="4"/>
      <c r="E22" s="3"/>
      <c r="F22" s="13"/>
      <c r="G22" s="5"/>
      <c r="H22" s="45"/>
      <c r="I22" s="5"/>
      <c r="J22" s="46"/>
      <c r="K22" s="18"/>
      <c r="L22" s="26"/>
      <c r="M22" s="35"/>
      <c r="N22" s="36"/>
    </row>
    <row r="23" spans="1:14" x14ac:dyDescent="0.25">
      <c r="A23" s="10" t="s">
        <v>19</v>
      </c>
      <c r="B23" s="13"/>
      <c r="C23" s="5"/>
      <c r="D23" s="4"/>
      <c r="E23" s="3"/>
      <c r="F23" s="13"/>
      <c r="G23" s="5"/>
      <c r="H23" s="45"/>
      <c r="I23" s="5"/>
      <c r="J23" s="46"/>
      <c r="K23" s="18"/>
      <c r="L23" s="26"/>
      <c r="M23" s="35"/>
      <c r="N23" s="36"/>
    </row>
    <row r="24" spans="1:14" x14ac:dyDescent="0.25">
      <c r="A24" s="10" t="s">
        <v>20</v>
      </c>
      <c r="B24" s="14"/>
      <c r="C24" s="5"/>
      <c r="D24" s="4"/>
      <c r="E24" s="3"/>
      <c r="F24" s="13"/>
      <c r="G24" s="5"/>
      <c r="H24" s="45"/>
      <c r="I24" s="5"/>
      <c r="J24" s="46"/>
      <c r="K24" s="18"/>
      <c r="L24" s="26"/>
      <c r="M24" s="35"/>
      <c r="N24" s="36"/>
    </row>
    <row r="25" spans="1:14" x14ac:dyDescent="0.25">
      <c r="A25" s="10" t="s">
        <v>21</v>
      </c>
      <c r="B25" s="14" t="s">
        <v>26</v>
      </c>
      <c r="C25" s="5" t="s">
        <v>59</v>
      </c>
      <c r="D25" s="4"/>
      <c r="E25" s="3">
        <v>52</v>
      </c>
      <c r="F25" s="13">
        <v>0</v>
      </c>
      <c r="G25" s="5">
        <v>0</v>
      </c>
      <c r="H25" s="45">
        <f t="shared" si="3"/>
        <v>0</v>
      </c>
      <c r="I25" s="5">
        <v>0</v>
      </c>
      <c r="J25" s="46">
        <f t="shared" si="4"/>
        <v>0</v>
      </c>
      <c r="K25" s="18">
        <v>0</v>
      </c>
      <c r="L25" s="26">
        <f t="shared" si="0"/>
        <v>0</v>
      </c>
      <c r="M25" s="35">
        <f t="shared" si="1"/>
        <v>0</v>
      </c>
      <c r="N25" s="36">
        <f t="shared" si="2"/>
        <v>0</v>
      </c>
    </row>
    <row r="26" spans="1:14" x14ac:dyDescent="0.25">
      <c r="A26" s="10" t="s">
        <v>22</v>
      </c>
      <c r="B26" s="14" t="s">
        <v>25</v>
      </c>
      <c r="C26" s="5" t="s">
        <v>57</v>
      </c>
      <c r="D26" s="4" t="s">
        <v>58</v>
      </c>
      <c r="E26" s="3">
        <v>18</v>
      </c>
      <c r="F26" s="13">
        <v>70</v>
      </c>
      <c r="G26" s="5">
        <v>70</v>
      </c>
      <c r="H26" s="45">
        <f t="shared" si="3"/>
        <v>2</v>
      </c>
      <c r="I26" s="5">
        <v>2</v>
      </c>
      <c r="J26" s="46">
        <f t="shared" si="4"/>
        <v>1</v>
      </c>
      <c r="K26" s="18">
        <v>0</v>
      </c>
      <c r="L26" s="26">
        <f t="shared" si="0"/>
        <v>0</v>
      </c>
      <c r="M26" s="35">
        <f t="shared" si="1"/>
        <v>0</v>
      </c>
      <c r="N26" s="36">
        <f t="shared" si="2"/>
        <v>2</v>
      </c>
    </row>
    <row r="27" spans="1:14" ht="15.75" thickBot="1" x14ac:dyDescent="0.3">
      <c r="A27" s="11" t="s">
        <v>23</v>
      </c>
      <c r="B27" s="15" t="s">
        <v>24</v>
      </c>
      <c r="C27" s="12"/>
      <c r="D27" s="32"/>
      <c r="E27" s="8"/>
      <c r="F27" s="33"/>
      <c r="G27" s="12"/>
      <c r="H27" s="45">
        <v>1</v>
      </c>
      <c r="I27" s="12">
        <v>0</v>
      </c>
      <c r="J27" s="46">
        <v>0</v>
      </c>
      <c r="K27" s="34">
        <v>0</v>
      </c>
      <c r="L27" s="26">
        <f t="shared" si="0"/>
        <v>0</v>
      </c>
      <c r="M27" s="35">
        <f t="shared" si="1"/>
        <v>0</v>
      </c>
      <c r="N27" s="36">
        <f t="shared" si="2"/>
        <v>1</v>
      </c>
    </row>
    <row r="28" spans="1:14" ht="15.75" customHeight="1" thickBot="1" x14ac:dyDescent="0.3">
      <c r="A28" s="65" t="s">
        <v>27</v>
      </c>
      <c r="B28" s="66"/>
      <c r="C28" s="66"/>
      <c r="D28" s="67"/>
      <c r="E28" s="9">
        <f>SUM(E10:E27)</f>
        <v>177</v>
      </c>
      <c r="F28" s="9">
        <f t="shared" ref="F28:N28" si="5">SUM(F10:F27)</f>
        <v>3448</v>
      </c>
      <c r="G28" s="9">
        <f t="shared" si="5"/>
        <v>2148</v>
      </c>
      <c r="H28" s="37">
        <f t="shared" si="5"/>
        <v>66</v>
      </c>
      <c r="I28" s="9">
        <f t="shared" si="5"/>
        <v>12</v>
      </c>
      <c r="J28" s="9">
        <f t="shared" si="5"/>
        <v>54</v>
      </c>
      <c r="K28" s="9">
        <f t="shared" si="5"/>
        <v>9</v>
      </c>
      <c r="L28" s="9">
        <f t="shared" si="5"/>
        <v>1140</v>
      </c>
      <c r="M28" s="37">
        <f t="shared" si="5"/>
        <v>7.125</v>
      </c>
      <c r="N28" s="47">
        <f t="shared" si="5"/>
        <v>73.125</v>
      </c>
    </row>
    <row r="29" spans="1:14" ht="9.75" customHeight="1" x14ac:dyDescent="0.25">
      <c r="B29" s="54" t="s">
        <v>38</v>
      </c>
    </row>
    <row r="30" spans="1:14" ht="17.100000000000001" customHeight="1" x14ac:dyDescent="0.25">
      <c r="B30" s="55"/>
      <c r="C30" s="103" t="s">
        <v>65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7"/>
    </row>
    <row r="31" spans="1:14" ht="17.100000000000001" customHeight="1" x14ac:dyDescent="0.25">
      <c r="C31" s="101" t="s">
        <v>66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7"/>
    </row>
    <row r="32" spans="1:14" ht="17.100000000000001" customHeight="1" x14ac:dyDescent="0.25">
      <c r="C32" s="101" t="s">
        <v>71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7"/>
    </row>
    <row r="33" spans="3:14" ht="17.100000000000001" customHeight="1" x14ac:dyDescent="0.25">
      <c r="C33" s="101" t="s">
        <v>72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</row>
    <row r="34" spans="3:14" ht="17.100000000000001" customHeight="1" x14ac:dyDescent="0.25">
      <c r="C34" s="102" t="s">
        <v>73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3:14" ht="17.100000000000001" customHeight="1" x14ac:dyDescent="0.25"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</sheetData>
  <mergeCells count="30">
    <mergeCell ref="C33:M33"/>
    <mergeCell ref="A1:M1"/>
    <mergeCell ref="A2:M2"/>
    <mergeCell ref="A3:E3"/>
    <mergeCell ref="F3:K3"/>
    <mergeCell ref="F4:H4"/>
    <mergeCell ref="J4:K4"/>
    <mergeCell ref="A4:D4"/>
    <mergeCell ref="M8:M9"/>
    <mergeCell ref="A28:D28"/>
    <mergeCell ref="A6:A9"/>
    <mergeCell ref="F6:M6"/>
    <mergeCell ref="B29:B30"/>
    <mergeCell ref="C30:M30"/>
    <mergeCell ref="C35:M35"/>
    <mergeCell ref="C34:N34"/>
    <mergeCell ref="N6:N9"/>
    <mergeCell ref="B7:B9"/>
    <mergeCell ref="C7:C9"/>
    <mergeCell ref="D7:D9"/>
    <mergeCell ref="E7:E9"/>
    <mergeCell ref="F7:F9"/>
    <mergeCell ref="G7:K7"/>
    <mergeCell ref="L7:M7"/>
    <mergeCell ref="G8:G9"/>
    <mergeCell ref="H8:H9"/>
    <mergeCell ref="I8:I9"/>
    <mergeCell ref="J8:K8"/>
    <mergeCell ref="C31:M31"/>
    <mergeCell ref="C32:M32"/>
  </mergeCells>
  <pageMargins left="0.23622047244094491" right="0.23622047244094491" top="0.15748031496062992" bottom="0.15748031496062992" header="0.31496062992125984" footer="0.31496062992125984"/>
  <pageSetup paperSize="9" orientation="landscape" r:id="rId1"/>
  <ignoredErrors>
    <ignoredError sqref="H15 M1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Prazan obrazac</vt:lpstr>
      <vt:lpstr>Primjer popunjavanja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2018-07-05T09:54:09Z</cp:lastPrinted>
  <dcterms:created xsi:type="dcterms:W3CDTF">2018-07-03T08:09:06Z</dcterms:created>
  <dcterms:modified xsi:type="dcterms:W3CDTF">2018-09-03T21:30:01Z</dcterms:modified>
</cp:coreProperties>
</file>