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80" windowHeight="9990" activeTab="2"/>
  </bookViews>
  <sheets>
    <sheet name="Novosti" sheetId="1" r:id="rId1"/>
    <sheet name="Upute" sheetId="2" r:id="rId2"/>
    <sheet name="Obrazac" sheetId="3" r:id="rId3"/>
    <sheet name="Skriveni" sheetId="4" state="hidden" r:id="rId4"/>
    <sheet name="Kontrole" sheetId="5" r:id="rId5"/>
    <sheet name="ZupOpc" sheetId="6" r:id="rId6"/>
    <sheet name="Djelat" sheetId="7" r:id="rId7"/>
    <sheet name="Razdjeli" sheetId="8" r:id="rId8"/>
    <sheet name="Promjene" sheetId="9" r:id="rId9"/>
  </sheets>
  <definedNames>
    <definedName name="_xlnm.Print_Titles" localSheetId="2">'Obrazac'!$24:$25</definedName>
    <definedName name="_xlnm.Print_Area" localSheetId="0">'Novosti'!$A$2:$H$9</definedName>
    <definedName name="_xlnm.Print_Area" localSheetId="2">'Obrazac'!$A$3:$K$134</definedName>
    <definedName name="_xlnm.Print_Area" localSheetId="1">'Upute'!$B$2:$I$12</definedName>
    <definedName name="Z_20966C26_2FB0_458A_A419_418535DD5D43_.wvu.Cols" localSheetId="4" hidden="1">'Kontrole'!$E:$IV</definedName>
    <definedName name="Z_20966C26_2FB0_458A_A419_418535DD5D43_.wvu.Cols" localSheetId="2" hidden="1">'Obrazac'!$AG:$IV</definedName>
    <definedName name="Z_20966C26_2FB0_458A_A419_418535DD5D43_.wvu.Cols" localSheetId="3" hidden="1">'Skriveni'!$A:$XFD</definedName>
    <definedName name="Z_20966C26_2FB0_458A_A419_418535DD5D43_.wvu.PrintArea" localSheetId="2" hidden="1">'Obrazac'!$A$3:$K$133</definedName>
    <definedName name="Z_20966C26_2FB0_458A_A419_418535DD5D43_.wvu.PrintTitles" localSheetId="2" hidden="1">'Obrazac'!$24:$24</definedName>
    <definedName name="Z_20966C26_2FB0_458A_A419_418535DD5D43_.wvu.Rows" localSheetId="4" hidden="1">'Kontrole'!$8:$65536</definedName>
    <definedName name="Z_20966C26_2FB0_458A_A419_418535DD5D43_.wvu.Rows" localSheetId="2" hidden="1">'Obrazac'!$634:$65536,'Obrazac'!#REF!,'Obrazac'!$327:$633</definedName>
    <definedName name="Z_20966C26_2FB0_458A_A419_418535DD5D43_.wvu.Rows" localSheetId="3" hidden="1">'Skriveni'!$85:$65536,'Skriveni'!$1:$84</definedName>
  </definedNames>
  <calcPr fullCalcOnLoad="1"/>
</workbook>
</file>

<file path=xl/comments3.xml><?xml version="1.0" encoding="utf-8"?>
<comments xmlns="http://schemas.openxmlformats.org/spreadsheetml/2006/main">
  <authors>
    <author>Željko Strunjak</author>
    <author>Netko</author>
  </authors>
  <commentList>
    <comment ref="C123" authorId="0">
      <text>
        <r>
          <rPr>
            <b/>
            <sz val="8"/>
            <rFont val="Tahoma"/>
            <family val="0"/>
          </rPr>
          <t>Naputak:</t>
        </r>
        <r>
          <rPr>
            <sz val="8"/>
            <rFont val="Tahoma"/>
            <family val="0"/>
          </rPr>
          <t xml:space="preserve">
Upišite ime i prezime jedne ili više osoba za kontakt, najmanje 5 a najviše 50 slovnih znakova.</t>
        </r>
      </text>
    </comment>
    <comment ref="A123" authorId="0">
      <text>
        <r>
          <rPr>
            <b/>
            <sz val="8"/>
            <rFont val="Tahoma"/>
            <family val="0"/>
          </rPr>
          <t>Naputak:</t>
        </r>
        <r>
          <rPr>
            <sz val="8"/>
            <rFont val="Tahoma"/>
            <family val="0"/>
          </rPr>
          <t xml:space="preserve">
Upišite ime i prezime jedne ili više osoba za kontakt, najmanje 5 a najviše 50 slovnih znakova.</t>
        </r>
      </text>
    </comment>
    <comment ref="C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C127" authorId="0">
      <text>
        <r>
          <rPr>
            <b/>
            <sz val="8"/>
            <rFont val="Tahoma"/>
            <family val="0"/>
          </rPr>
          <t>Naputak:</t>
        </r>
        <r>
          <rPr>
            <sz val="8"/>
            <rFont val="Tahoma"/>
            <family val="0"/>
          </rPr>
          <t xml:space="preserve">
Upišite ime i prezime zakonskog predstavnika obveznika, najmanje 5 a najviše 50 slovnih znakova.</t>
        </r>
      </text>
    </comment>
    <comment ref="A125" authorId="0">
      <text>
        <r>
          <rPr>
            <b/>
            <sz val="8"/>
            <rFont val="Tahoma"/>
            <family val="0"/>
          </rPr>
          <t>Naputak:</t>
        </r>
        <r>
          <rPr>
            <sz val="8"/>
            <rFont val="Tahoma"/>
            <family val="0"/>
          </rPr>
          <t xml:space="preserve">
Broj telefona unosite obavezno s pozivnim brojem bez ikakvih drugih znakova za odvajanje znamenaka, primjerice: 016127087</t>
        </r>
      </text>
    </comment>
    <comment ref="A127" authorId="0">
      <text>
        <r>
          <rPr>
            <b/>
            <sz val="8"/>
            <rFont val="Tahoma"/>
            <family val="0"/>
          </rPr>
          <t>Naputak:</t>
        </r>
        <r>
          <rPr>
            <sz val="8"/>
            <rFont val="Tahoma"/>
            <family val="0"/>
          </rPr>
          <t xml:space="preserve">
Upišite ime i prezime zakonskog predstavnika obveznika, najmanje 5 a najviše 50 slovnih znakova.</t>
        </r>
      </text>
    </comment>
    <comment ref="C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J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C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B121" authorId="1">
      <text>
        <r>
          <rPr>
            <b/>
            <sz val="8"/>
            <rFont val="Tahoma"/>
            <family val="2"/>
          </rPr>
          <t>Naputak:</t>
        </r>
        <r>
          <rPr>
            <sz val="8"/>
            <rFont val="Tahoma"/>
            <family val="0"/>
          </rPr>
          <t xml:space="preserve"> Mjesto i datum upisujete rukom na isprintanom obrascu a ne u Excel datoteci.
</t>
        </r>
      </text>
    </comment>
    <comment ref="A8" authorId="0">
      <text>
        <r>
          <rPr>
            <b/>
            <sz val="8"/>
            <rFont val="Tahoma"/>
            <family val="0"/>
          </rPr>
          <t>Naputak:</t>
        </r>
        <r>
          <rPr>
            <sz val="8"/>
            <rFont val="Tahoma"/>
            <family val="0"/>
          </rPr>
          <t xml:space="preserve">
Obvezno unesite puni naziv proračunskog korisnika</t>
        </r>
      </text>
    </comment>
    <comment ref="B14" authorId="0">
      <text>
        <r>
          <rPr>
            <b/>
            <sz val="8"/>
            <rFont val="Tahoma"/>
            <family val="0"/>
          </rPr>
          <t>Naputak:</t>
        </r>
        <r>
          <rPr>
            <sz val="8"/>
            <rFont val="Tahoma"/>
            <family val="0"/>
          </rPr>
          <t xml:space="preserve">
Šifra (oznaka) razine vrlo je važan podatak, dobro provjerite kojoj razini pripadate te onda upišite odgovarajuću šifru razine u obrazac.</t>
        </r>
      </text>
    </comment>
    <comment ref="B16" authorId="0">
      <text>
        <r>
          <rPr>
            <b/>
            <sz val="8"/>
            <rFont val="Tahoma"/>
            <family val="0"/>
          </rPr>
          <t>Naputak:</t>
        </r>
        <r>
          <rPr>
            <sz val="8"/>
            <rFont val="Tahoma"/>
            <family val="0"/>
          </rPr>
          <t xml:space="preserve">
Šifre razdjela mora biti upisana - ako se za razinu za koju unosite obrazac razdjel ne popunjava ili se za vrstu korisnika koji popunjava razdjeli ne unose - upišite za razdjel 0, ali ne ostavljajte ovo polje nepopunjeno. </t>
        </r>
        <r>
          <rPr>
            <b/>
            <sz val="8"/>
            <rFont val="Tahoma"/>
            <family val="2"/>
          </rPr>
          <t>Od 1. siječnja 2005. glava se ne upisuje.</t>
        </r>
      </text>
    </comment>
    <comment ref="I16" authorId="0">
      <text>
        <r>
          <rPr>
            <b/>
            <sz val="8"/>
            <rFont val="Tahoma"/>
            <family val="0"/>
          </rPr>
          <t>Naputak:</t>
        </r>
        <r>
          <rPr>
            <sz val="8"/>
            <rFont val="Tahoma"/>
            <family val="0"/>
          </rPr>
          <t xml:space="preserve">
Kontrolni broj se ne upisuje nego se automatski izračunava na osnovu svih upisanih AOP-a, kontrolni broj je pokazatelj da je obrazac koji ste isprintali identičan obrascu koji je snimljen na magnetnom mediju.</t>
        </r>
      </text>
    </comment>
    <comment ref="A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C10"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E10" authorId="0">
      <text>
        <r>
          <rPr>
            <b/>
            <sz val="8"/>
            <rFont val="Tahoma"/>
            <family val="0"/>
          </rPr>
          <t>Naputak:</t>
        </r>
        <r>
          <rPr>
            <sz val="8"/>
            <rFont val="Tahoma"/>
            <family val="0"/>
          </rPr>
          <t xml:space="preserve">
Unesite puni naziv mjesta, ne skraćujte nazive mjesta tipa SLAV. BROD ili SL. BROD.</t>
        </r>
      </text>
    </comment>
    <comment ref="A12" authorId="0">
      <text>
        <r>
          <rPr>
            <b/>
            <sz val="8"/>
            <rFont val="Tahoma"/>
            <family val="0"/>
          </rPr>
          <t>Naputak:</t>
        </r>
        <r>
          <rPr>
            <sz val="8"/>
            <rFont val="Tahoma"/>
            <family val="0"/>
          </rPr>
          <t xml:space="preserve">
Upišite puni naziv ulice i kućni broj te dodatak kućnom broju ako postoji (primjerice Ilica 111 A)</t>
        </r>
      </text>
    </comment>
    <comment ref="C12" authorId="0">
      <text>
        <r>
          <rPr>
            <b/>
            <sz val="8"/>
            <rFont val="Tahoma"/>
            <family val="0"/>
          </rPr>
          <t>Naputak:</t>
        </r>
        <r>
          <rPr>
            <sz val="8"/>
            <rFont val="Tahoma"/>
            <family val="0"/>
          </rPr>
          <t xml:space="preserve">
Upišite puni naziv ulice i kućni broj te dodatak kućnom broju ako postoji (primjerice Ilica 111 A)</t>
        </r>
      </text>
    </comment>
    <comment ref="A18" authorId="0">
      <text>
        <r>
          <rPr>
            <b/>
            <sz val="8"/>
            <rFont val="Tahoma"/>
            <family val="0"/>
          </rPr>
          <t>Naputak:</t>
        </r>
        <r>
          <rPr>
            <sz val="8"/>
            <rFont val="Tahoma"/>
            <family val="0"/>
          </rPr>
          <t xml:space="preserve">
Šifra djelatnosti upisuje se na pet znamenaka i osnovni je kriterij kod prepoznavanja nekih obrazaca, dobro pazite što upisujete pod šifru djelatnosti, ako niste sigurni - šifrarnik djelatnosti imate na radnom listu Djelat. Nije moguće upisati nepostojeću šifru djelatnosi. Šifru možete upisati ili odabrati na padajućoj listi.</t>
        </r>
      </text>
    </comment>
    <comment ref="C18" authorId="0">
      <text>
        <r>
          <rPr>
            <b/>
            <sz val="8"/>
            <rFont val="Tahoma"/>
            <family val="0"/>
          </rPr>
          <t>Naputak:</t>
        </r>
        <r>
          <rPr>
            <sz val="8"/>
            <rFont val="Tahoma"/>
            <family val="0"/>
          </rPr>
          <t xml:space="preserve">
Šifra djelatnosti upisuje se na četiri znamenake prema NKD-u 2007. Šifrarnik djelatnosti dan je na radnom listu Djelat. Nije moguće upisati nepostojeću šifru djelatnosi. Šifru možete upisati ili odabrati na padajućoj listi.</t>
        </r>
      </text>
    </comment>
    <comment ref="J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K8" authorId="0">
      <text>
        <r>
          <rPr>
            <b/>
            <sz val="8"/>
            <rFont val="Tahoma"/>
            <family val="0"/>
          </rPr>
          <t>Naputak:</t>
        </r>
        <r>
          <rPr>
            <sz val="8"/>
            <rFont val="Tahoma"/>
            <family val="0"/>
          </rPr>
          <t xml:space="preserve">
Šifra županije i šifra općine unose se samo kao broj, bez naziva županije ili općine. Županija se popunjava automatski kad unesete općinu.</t>
        </r>
      </text>
    </comment>
    <comment ref="J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K10"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C8" authorId="0">
      <text>
        <r>
          <rPr>
            <b/>
            <sz val="8"/>
            <rFont val="Tahoma"/>
            <family val="0"/>
          </rPr>
          <t>Naputak:</t>
        </r>
        <r>
          <rPr>
            <sz val="8"/>
            <rFont val="Tahoma"/>
            <family val="0"/>
          </rPr>
          <t xml:space="preserve">
Obvezno unesite puni naziv proračunskog korisnika</t>
        </r>
      </text>
    </comment>
    <comment ref="H6" authorId="0">
      <text>
        <r>
          <rPr>
            <b/>
            <sz val="8"/>
            <rFont val="Tahoma"/>
            <family val="0"/>
          </rPr>
          <t>Naputak:</t>
        </r>
        <r>
          <rPr>
            <sz val="8"/>
            <rFont val="Tahoma"/>
            <family val="0"/>
          </rPr>
          <t xml:space="preserve">
Matični broj i RKP najbitniji su kriteriji kome pripada obrazac. Matični broj upisujte na 8 znamenaka (s vodećim nulama).</t>
        </r>
      </text>
    </comment>
    <comment ref="B4" authorId="0">
      <text>
        <r>
          <rPr>
            <b/>
            <sz val="8"/>
            <rFont val="Tahoma"/>
            <family val="0"/>
          </rPr>
          <t>Naputak:</t>
        </r>
        <r>
          <rPr>
            <sz val="8"/>
            <rFont val="Tahoma"/>
            <family val="0"/>
          </rPr>
          <t xml:space="preserve">
Razdoblje podataka upišite ručno, npr.: "od 1. siječnja do 1. ožujka 2010"</t>
        </r>
      </text>
    </comment>
  </commentList>
</comments>
</file>

<file path=xl/comments8.xml><?xml version="1.0" encoding="utf-8"?>
<comments xmlns="http://schemas.openxmlformats.org/spreadsheetml/2006/main">
  <authors>
    <author>Željko Strunjak</author>
  </authors>
  <commentList>
    <comment ref="A9" authorId="0">
      <text>
        <r>
          <rPr>
            <b/>
            <sz val="8"/>
            <rFont val="Tahoma"/>
            <family val="0"/>
          </rPr>
          <t>Napomena:</t>
        </r>
        <r>
          <rPr>
            <sz val="8"/>
            <rFont val="Tahoma"/>
            <family val="0"/>
          </rPr>
          <t xml:space="preserve">
Razdjel je gašen u prosincu 2011. godine i prelazi u Ministarstvo uprave</t>
        </r>
      </text>
    </comment>
    <comment ref="A10" authorId="0">
      <text>
        <r>
          <rPr>
            <b/>
            <sz val="8"/>
            <rFont val="Tahoma"/>
            <family val="0"/>
          </rPr>
          <t>Napomena:</t>
        </r>
        <r>
          <rPr>
            <sz val="8"/>
            <rFont val="Tahoma"/>
            <family val="0"/>
          </rPr>
          <t xml:space="preserve">
Razdjel je gašen u prosincu 2011. i i prelazi u Ministarstvo regionalnog razvoja i fondova EU</t>
        </r>
      </text>
    </comment>
    <comment ref="A11" authorId="0">
      <text>
        <r>
          <rPr>
            <b/>
            <sz val="8"/>
            <rFont val="Tahoma"/>
            <family val="0"/>
          </rPr>
          <t>Napomena:</t>
        </r>
        <r>
          <rPr>
            <sz val="8"/>
            <rFont val="Tahoma"/>
            <family val="0"/>
          </rPr>
          <t xml:space="preserve">
Razdjel je gašen u prosincu 2011. godine</t>
        </r>
      </text>
    </comment>
    <comment ref="A19" authorId="0">
      <text>
        <r>
          <rPr>
            <b/>
            <sz val="8"/>
            <rFont val="Tahoma"/>
            <family val="0"/>
          </rPr>
          <t>Napomena:</t>
        </r>
        <r>
          <rPr>
            <sz val="8"/>
            <rFont val="Tahoma"/>
            <family val="0"/>
          </rPr>
          <t xml:space="preserve">
Razdjel je gašen u prosincu 2011. i prelazi u 041 i 102</t>
        </r>
      </text>
    </comment>
    <comment ref="A22" authorId="0">
      <text>
        <r>
          <rPr>
            <b/>
            <sz val="8"/>
            <rFont val="Tahoma"/>
            <family val="0"/>
          </rPr>
          <t>Napomena:</t>
        </r>
        <r>
          <rPr>
            <sz val="8"/>
            <rFont val="Tahoma"/>
            <family val="0"/>
          </rPr>
          <t xml:space="preserve">
Razdjel je gašen u prosincu 2011. godine i prelazi u 049, 051, 086 i 026</t>
        </r>
      </text>
    </comment>
    <comment ref="A27" authorId="0">
      <text>
        <r>
          <rPr>
            <b/>
            <sz val="8"/>
            <rFont val="Tahoma"/>
            <family val="0"/>
          </rPr>
          <t>Napomena:</t>
        </r>
        <r>
          <rPr>
            <sz val="8"/>
            <rFont val="Tahoma"/>
            <family val="0"/>
          </rPr>
          <t xml:space="preserve">
Razdjel mijenja naziv u prosincu 2011. i postaje 061</t>
        </r>
      </text>
    </comment>
    <comment ref="A29" authorId="0">
      <text>
        <r>
          <rPr>
            <b/>
            <sz val="8"/>
            <rFont val="Tahoma"/>
            <family val="0"/>
          </rPr>
          <t>Napomena:</t>
        </r>
        <r>
          <rPr>
            <sz val="8"/>
            <rFont val="Tahoma"/>
            <family val="0"/>
          </rPr>
          <t xml:space="preserve">
Razdjel prestaje s radom u prosincu 2011. godine i postaje 076 i 077</t>
        </r>
      </text>
    </comment>
    <comment ref="A37" authorId="0">
      <text>
        <r>
          <rPr>
            <b/>
            <sz val="8"/>
            <rFont val="Tahoma"/>
            <family val="0"/>
          </rPr>
          <t>Napomena:</t>
        </r>
        <r>
          <rPr>
            <sz val="8"/>
            <rFont val="Tahoma"/>
            <family val="0"/>
          </rPr>
          <t xml:space="preserve">
Razdjel prestaje s radom u prosincu 2011. i postaje 096 i 102</t>
        </r>
      </text>
    </comment>
    <comment ref="A13" authorId="0">
      <text>
        <r>
          <rPr>
            <b/>
            <sz val="8"/>
            <rFont val="Tahoma"/>
            <family val="0"/>
          </rPr>
          <t>Napomena:</t>
        </r>
        <r>
          <rPr>
            <sz val="8"/>
            <rFont val="Tahoma"/>
            <family val="0"/>
          </rPr>
          <t xml:space="preserve">
Razdjel je otvoren u prosincu 2011. godine</t>
        </r>
      </text>
    </comment>
    <comment ref="A15" authorId="0">
      <text>
        <r>
          <rPr>
            <b/>
            <sz val="8"/>
            <rFont val="Tahoma"/>
            <family val="0"/>
          </rPr>
          <t>Napomena:</t>
        </r>
        <r>
          <rPr>
            <sz val="8"/>
            <rFont val="Tahoma"/>
            <family val="0"/>
          </rPr>
          <t xml:space="preserve">
Razdjel je otvoren u prosincu 2011. godine</t>
        </r>
      </text>
    </comment>
    <comment ref="A18" authorId="0">
      <text>
        <r>
          <rPr>
            <b/>
            <sz val="8"/>
            <rFont val="Tahoma"/>
            <family val="0"/>
          </rPr>
          <t>Željko Strunjak:</t>
        </r>
        <r>
          <rPr>
            <sz val="8"/>
            <rFont val="Tahoma"/>
            <family val="0"/>
          </rPr>
          <t xml:space="preserve">
Razdjel je otvoren u prosincu 2011. godine</t>
        </r>
      </text>
    </comment>
    <comment ref="A21" authorId="0">
      <text>
        <r>
          <rPr>
            <b/>
            <sz val="8"/>
            <rFont val="Tahoma"/>
            <family val="0"/>
          </rPr>
          <t>Željko Strunjak:</t>
        </r>
        <r>
          <rPr>
            <sz val="8"/>
            <rFont val="Tahoma"/>
            <family val="0"/>
          </rPr>
          <t xml:space="preserve">
Razdjel je otvoren u prosincu 2011. godine</t>
        </r>
      </text>
    </comment>
    <comment ref="A23" authorId="0">
      <text>
        <r>
          <rPr>
            <b/>
            <sz val="8"/>
            <rFont val="Tahoma"/>
            <family val="0"/>
          </rPr>
          <t>Napomena:</t>
        </r>
        <r>
          <rPr>
            <sz val="8"/>
            <rFont val="Tahoma"/>
            <family val="0"/>
          </rPr>
          <t xml:space="preserve">
Razdjel je otvoren u prosincu 2011. godine</t>
        </r>
      </text>
    </comment>
    <comment ref="A25" authorId="0">
      <text>
        <r>
          <rPr>
            <b/>
            <sz val="8"/>
            <rFont val="Tahoma"/>
            <family val="0"/>
          </rPr>
          <t>Napomena:</t>
        </r>
        <r>
          <rPr>
            <sz val="8"/>
            <rFont val="Tahoma"/>
            <family val="0"/>
          </rPr>
          <t xml:space="preserve">
Razdjel je otvoren u prosincu 2011. godine</t>
        </r>
      </text>
    </comment>
    <comment ref="A26" authorId="0">
      <text>
        <r>
          <rPr>
            <b/>
            <sz val="8"/>
            <rFont val="Tahoma"/>
            <family val="0"/>
          </rPr>
          <t>Napomena:</t>
        </r>
        <r>
          <rPr>
            <sz val="8"/>
            <rFont val="Tahoma"/>
            <family val="0"/>
          </rPr>
          <t xml:space="preserve">
Razdjel je otvoren u prosincu 2011. godine, nastaje tako da razdjel 062 mijenja ime i postaje razdjel 061</t>
        </r>
      </text>
    </comment>
    <comment ref="A30" authorId="0">
      <text>
        <r>
          <rPr>
            <b/>
            <sz val="8"/>
            <rFont val="Tahoma"/>
            <family val="0"/>
          </rPr>
          <t>Napomena:</t>
        </r>
        <r>
          <rPr>
            <sz val="8"/>
            <rFont val="Tahoma"/>
            <family val="0"/>
          </rPr>
          <t xml:space="preserve">
Razdjel je otvoren u prosincu 2011. godine</t>
        </r>
      </text>
    </comment>
    <comment ref="A31" authorId="0">
      <text>
        <r>
          <rPr>
            <b/>
            <sz val="8"/>
            <rFont val="Tahoma"/>
            <family val="0"/>
          </rPr>
          <t>Napomena:</t>
        </r>
        <r>
          <rPr>
            <sz val="8"/>
            <rFont val="Tahoma"/>
            <family val="0"/>
          </rPr>
          <t xml:space="preserve">
Razdjel je otvoren u prosincu 2011. godine</t>
        </r>
      </text>
    </comment>
    <comment ref="A33" authorId="0">
      <text>
        <r>
          <rPr>
            <b/>
            <sz val="8"/>
            <rFont val="Tahoma"/>
            <family val="0"/>
          </rPr>
          <t>Napomena:</t>
        </r>
        <r>
          <rPr>
            <sz val="8"/>
            <rFont val="Tahoma"/>
            <family val="0"/>
          </rPr>
          <t xml:space="preserve">
Razdjel je otvoren u prosincu 2011. godine</t>
        </r>
      </text>
    </comment>
    <comment ref="A36" authorId="0">
      <text>
        <r>
          <rPr>
            <b/>
            <sz val="8"/>
            <rFont val="Tahoma"/>
            <family val="0"/>
          </rPr>
          <t>Napomena:</t>
        </r>
        <r>
          <rPr>
            <sz val="8"/>
            <rFont val="Tahoma"/>
            <family val="0"/>
          </rPr>
          <t xml:space="preserve">
Razdjel je otvoren u prosincu 2011. godine</t>
        </r>
      </text>
    </comment>
    <comment ref="A35" authorId="0">
      <text>
        <r>
          <rPr>
            <b/>
            <sz val="8"/>
            <rFont val="Tahoma"/>
            <family val="0"/>
          </rPr>
          <t>Napomena:</t>
        </r>
        <r>
          <rPr>
            <sz val="8"/>
            <rFont val="Tahoma"/>
            <family val="0"/>
          </rPr>
          <t xml:space="preserve">
Razdjelu se u prosincu 2011. dodaje bivši razdjel 022</t>
        </r>
      </text>
    </comment>
    <comment ref="A38" authorId="0">
      <text>
        <r>
          <rPr>
            <b/>
            <sz val="8"/>
            <rFont val="Tahoma"/>
            <family val="0"/>
          </rPr>
          <t>Napomena:</t>
        </r>
        <r>
          <rPr>
            <sz val="8"/>
            <rFont val="Tahoma"/>
            <family val="0"/>
          </rPr>
          <t xml:space="preserve">
Razdjel je otvoren u prosincu 2011. godine</t>
        </r>
      </text>
    </comment>
    <comment ref="A55" authorId="0">
      <text>
        <r>
          <rPr>
            <b/>
            <sz val="8"/>
            <rFont val="Tahoma"/>
            <family val="0"/>
          </rPr>
          <t>Napomena:</t>
        </r>
        <r>
          <rPr>
            <sz val="8"/>
            <rFont val="Tahoma"/>
            <family val="0"/>
          </rPr>
          <t xml:space="preserve">
Razdjel je otvoren u prosincu 2011. godine</t>
        </r>
      </text>
    </comment>
    <comment ref="A56" authorId="0">
      <text>
        <r>
          <rPr>
            <b/>
            <sz val="8"/>
            <rFont val="Tahoma"/>
            <family val="0"/>
          </rPr>
          <t>Napomena:</t>
        </r>
        <r>
          <rPr>
            <sz val="8"/>
            <rFont val="Tahoma"/>
            <family val="0"/>
          </rPr>
          <t xml:space="preserve">
Razdjel počinje s radom 1. ožujka 2012.</t>
        </r>
      </text>
    </comment>
  </commentList>
</comments>
</file>

<file path=xl/sharedStrings.xml><?xml version="1.0" encoding="utf-8"?>
<sst xmlns="http://schemas.openxmlformats.org/spreadsheetml/2006/main" count="2240" uniqueCount="1496">
  <si>
    <t>Obveze za rashode poslovanja (AOP 005 do 011)</t>
  </si>
  <si>
    <t>231</t>
  </si>
  <si>
    <t>Obveze za zaposlene</t>
  </si>
  <si>
    <t>232</t>
  </si>
  <si>
    <t>Obveze za materijalne rashode</t>
  </si>
  <si>
    <t>234</t>
  </si>
  <si>
    <t>Obveze za financijske rashode</t>
  </si>
  <si>
    <t>235</t>
  </si>
  <si>
    <t>Obveze za subvencije</t>
  </si>
  <si>
    <t>236</t>
  </si>
  <si>
    <t>Obveze temeljem sredstava pomoći EU</t>
  </si>
  <si>
    <t>237</t>
  </si>
  <si>
    <t>Obveze za naknade građanima i kućanstvima</t>
  </si>
  <si>
    <t>Obveze za kazne, naknade šteta i kapitalne pomoći te ostale tekuće obveze</t>
  </si>
  <si>
    <t>24</t>
  </si>
  <si>
    <t>dio 25,26</t>
  </si>
  <si>
    <t>Obveze za financijsku imovinu (AOP 014 do 018)</t>
  </si>
  <si>
    <t>Obveze za čekove i mjenice</t>
  </si>
  <si>
    <t>254</t>
  </si>
  <si>
    <t>Obveze za obveznice</t>
  </si>
  <si>
    <t>256</t>
  </si>
  <si>
    <t>Obveze za ostale vrijednosne papire</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</si>
  <si>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</si>
  <si>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</si>
  <si>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</si>
  <si>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</si>
  <si>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</si>
  <si>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</si>
  <si>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</si>
  <si>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</si>
  <si>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</si>
  <si>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</si>
  <si>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</si>
  <si>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</si>
  <si>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</si>
  <si>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</si>
  <si>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</si>
  <si>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</si>
  <si>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</si>
  <si>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</si>
  <si>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</si>
  <si>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</si>
  <si>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temeljem sredstava pomoći EU (AOP 065 do 068)</t>
  </si>
  <si>
    <t>Obveze za naknade građanima i kućanstvima (AOP 070 do 073)</t>
  </si>
  <si>
    <t>Obveze za kazne, naknade šteta i kapitalne pomoći te 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</si>
  <si>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</si>
  <si>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</si>
  <si>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</si>
  <si>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</si>
  <si>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Na AOP oznaci 036 mora biti zadovoljena i kontrola: AOP 036 = 037 + 090 ili drukčije rečeno, ukupno stanje svih obveza na kraju razdoblja (AOP 026) mora biti jednako zbroju dospjelih obveza (AOP 027) i nedospjelih obveza(AOP 079). Dozvoljeno je odstupanje od 1 kn zbog zaokruživanja iznosa.</t>
  </si>
  <si>
    <t>Od 1. ožujka 2011. godine, mijenjali su se svi obrasci proračuna i proračunskih korisnika pa tako i obrazac Obveze.</t>
  </si>
  <si>
    <t>3.0.1.</t>
  </si>
  <si>
    <t>Od 1. siječnja 2011. godine promijenio se broj AOP oznaka u obrascu, a od 3. mjeseca 2011. mijenjali su se svi obrasci proračuna i proračunskih korisnika pa se tako promijenio i obrazac Obveze.</t>
  </si>
  <si>
    <t>Ovaj obrazac nije predviđen i ne može se koristiti se za predaju u FINA-u već samo nadležnim ministarstvima i drugim institucijama. 
Od 2011. godine, obrazac Obveze se promijenio u odnosu na 2010. i ranije godine</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</si>
  <si>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</si>
  <si>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</si>
  <si>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</si>
  <si>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</si>
  <si>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</si>
  <si>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</si>
  <si>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</si>
  <si>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</si>
  <si>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</si>
  <si>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</si>
  <si>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</si>
  <si>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</si>
  <si>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</si>
  <si>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</si>
  <si>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</si>
  <si>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</si>
  <si>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</si>
  <si>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odjećom i obućom</t>
  </si>
  <si>
    <t>Trgovina na veliko električnim aparatima za kućanstvo</t>
  </si>
  <si>
    <t>Trgovina na veliko porculanom, staklom i sredstvima za čišćenje</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</si>
  <si>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</si>
  <si>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</si>
  <si>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</si>
  <si>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</si>
  <si>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</si>
  <si>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</si>
  <si>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</si>
  <si>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</si>
  <si>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</si>
  <si>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</si>
  <si>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</si>
  <si>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</si>
  <si>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</si>
  <si>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</si>
  <si>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</si>
  <si>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</si>
  <si>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</si>
  <si>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</si>
  <si>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</si>
  <si>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</si>
  <si>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</si>
  <si>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</si>
  <si>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</si>
  <si>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</si>
  <si>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</si>
  <si>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</si>
  <si>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</si>
  <si>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</si>
  <si>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</si>
  <si>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</si>
  <si>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</si>
  <si>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</si>
  <si>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</si>
  <si>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</si>
  <si>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</si>
  <si>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</si>
  <si>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</si>
  <si>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</si>
  <si>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</si>
  <si>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</si>
  <si>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</si>
  <si>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</si>
  <si>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</si>
  <si>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</si>
  <si>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</si>
  <si>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</si>
  <si>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</si>
  <si>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</si>
  <si>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</si>
  <si>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</si>
  <si>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</si>
  <si>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</si>
  <si>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</si>
  <si>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</si>
  <si>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</si>
  <si>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</si>
  <si>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</si>
  <si>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</si>
  <si>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Usluge preseljenja</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</si>
  <si>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</si>
  <si>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</si>
  <si>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</si>
  <si>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</si>
  <si>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</si>
  <si>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</si>
  <si>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</si>
  <si>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</si>
  <si>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</si>
  <si>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</si>
  <si>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</si>
  <si>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</si>
  <si>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</si>
  <si>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</si>
  <si>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</si>
  <si>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</si>
  <si>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</si>
  <si>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</si>
  <si>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Izdavanje imenika i popisa korisničkih adresa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</si>
  <si>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</si>
  <si>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</si>
  <si>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</si>
  <si>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</si>
  <si>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</si>
  <si>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</si>
  <si>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</si>
  <si>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</si>
  <si>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</si>
  <si>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</si>
  <si>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</si>
  <si>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</si>
  <si>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</si>
  <si>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</si>
  <si>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</si>
  <si>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</si>
  <si>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</si>
  <si>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</si>
  <si>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</si>
  <si>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</si>
  <si>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</si>
  <si>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</si>
  <si>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</si>
  <si>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</si>
  <si>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</si>
  <si>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Uzajamni fondovi (trustovi), ostali fondovi i slični financijski subjekti</t>
  </si>
  <si>
    <t>Financijski leasing</t>
  </si>
  <si>
    <t>Ostale financijske uslužne djelatnosti, osim osiguranja i mirovinskih fondova, d. n.</t>
  </si>
  <si>
    <t>Životno osiguranje</t>
  </si>
  <si>
    <t>Reosiguranje</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</si>
  <si>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</si>
  <si>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</si>
  <si>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</si>
  <si>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</si>
  <si>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</si>
  <si>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</si>
  <si>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</si>
  <si>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</si>
  <si>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</si>
  <si>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</si>
  <si>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</si>
  <si>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</si>
  <si>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</si>
  <si>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</si>
  <si>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</si>
  <si>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</si>
  <si>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</si>
  <si>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</si>
  <si>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</si>
  <si>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</si>
  <si>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</si>
  <si>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</si>
  <si>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</si>
  <si>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</si>
  <si>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</si>
  <si>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Prevoditeljske djelatnosti i usluge tumača</t>
  </si>
  <si>
    <t>Ostale stručne, znanstvene i tehničke djelatnosti, d. n.</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</si>
  <si>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</si>
  <si>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</si>
  <si>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</si>
  <si>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</si>
  <si>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</si>
  <si>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</si>
  <si>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</si>
  <si>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</si>
  <si>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DRŽAVNI URED ZA TRGOVINSKU POLITIKU</t>
  </si>
  <si>
    <t>MINISTARSTVO BRANITELJA</t>
  </si>
  <si>
    <t>MINISTARSTVO GOSPODARSTVA</t>
  </si>
  <si>
    <t>MINISTARSTVO PODUZETNIŠTVA I OBRTA</t>
  </si>
  <si>
    <t>MINISTARSTVO POLJOPRIVREDE</t>
  </si>
  <si>
    <t>MINISTARSTVO REGIONALNOGA RAZVOJA I FONDOVA EUROPSKE UNIJE</t>
  </si>
  <si>
    <t>MINISTARSTVO ZAŠTITE OKOLIŠA I PRIRODE</t>
  </si>
  <si>
    <t>MINISTARSTVO RADA I MIROVINSKOG SUSTAVA</t>
  </si>
  <si>
    <t>MINISTARSTVO ZDRAVLJA</t>
  </si>
  <si>
    <t>MINISTARSTVO SOCIJALNE POLITIKE I MLADIH</t>
  </si>
  <si>
    <t>3.0.2.</t>
  </si>
  <si>
    <t>Dodana su nova razoblja za 2012. godinu te pripadajući novootvoreni razdjeli na listu razdjela.</t>
  </si>
  <si>
    <t>302</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</si>
  <si>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</si>
  <si>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</si>
  <si>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</si>
  <si>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</si>
  <si>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</si>
  <si>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</si>
  <si>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</si>
  <si>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</si>
  <si>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</si>
  <si>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</si>
  <si>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</si>
  <si>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</si>
  <si>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</si>
  <si>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</si>
  <si>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</si>
  <si>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</si>
  <si>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</si>
  <si>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</si>
  <si>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</si>
  <si>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</si>
  <si>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Organizacija sastanaka i poslovnih sajmova</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</si>
  <si>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</si>
  <si>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</si>
  <si>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</si>
  <si>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</si>
  <si>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</si>
  <si>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</si>
  <si>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</si>
  <si>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</si>
  <si>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</si>
  <si>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</si>
  <si>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</si>
  <si>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</si>
  <si>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</si>
  <si>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</si>
  <si>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</si>
  <si>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</si>
  <si>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</si>
  <si>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</si>
  <si>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</si>
  <si>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</si>
  <si>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</si>
  <si>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</si>
  <si>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</si>
  <si>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</si>
  <si>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</si>
  <si>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S obzirom da ovaj obrazac nije predviđen za računalno učitavanje i automatsku obradu, razdoblje se ne upisuje na način "GGGG-MM" kao kod drugih obrazaca već ručno ispod naziva obrasca u polje "za razdoblje od ____ do ___"</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</si>
  <si>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</si>
  <si>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</si>
  <si>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</si>
  <si>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</si>
  <si>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</si>
  <si>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</si>
  <si>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</si>
  <si>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</si>
  <si>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</si>
  <si>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</si>
  <si>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</si>
  <si>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</si>
  <si>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</si>
  <si>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</si>
  <si>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</si>
  <si>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</si>
  <si>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</si>
  <si>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</si>
  <si>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</si>
  <si>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</si>
  <si>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</si>
  <si>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</si>
  <si>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</si>
  <si>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</si>
  <si>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</si>
  <si>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</si>
  <si>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</si>
  <si>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</si>
  <si>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</si>
  <si>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</si>
  <si>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</si>
  <si>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</si>
  <si>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Pranje i kemijsko čišćenje tekstila i krznenih proizvoda</t>
  </si>
  <si>
    <t>Djelatnosti za njegu i održavanje tijela</t>
  </si>
  <si>
    <t>Ostale osobne uslužne djelatnosti, d. n.</t>
  </si>
  <si>
    <t>Djelatnosti privatnih kućanstava koja proizvode različitu robu za vlastite potrebe</t>
  </si>
  <si>
    <t>Djelatnosti izvanteritorijalnih organizacija i tijela</t>
  </si>
  <si>
    <r>
      <t xml:space="preserve">Nakon što je za predaju u FINA-u napravljen objedinjeni obrazac za sve vrste izvještaja, ovaj obrazac je prilagođen za predaju nadležnim ministarstvima i ostalim institucijama korisnika koji </t>
    </r>
    <r>
      <rPr>
        <b/>
        <sz val="10"/>
        <color indexed="56"/>
        <rFont val="Arial"/>
        <family val="2"/>
      </rPr>
      <t>ne predaju</t>
    </r>
    <r>
      <rPr>
        <sz val="10"/>
        <color indexed="56"/>
        <rFont val="Arial"/>
        <family val="2"/>
      </rPr>
      <t xml:space="preserve"> obrasce mjesečnih obveza u FINA-u, ali predaju nadležnim institucijama.</t>
    </r>
  </si>
  <si>
    <t>Od 2010. godine, u upotrebi je ova verzija Excel obrasca koja je namijenjena samo za predaju obrasca Obveze nadležnim tijelima (ministarstvima). Koriste je korisnici proračuna koji ovaj obrazac predaju svojim nadležnim tijelima.  Ovu Excel datoteku nije moguće koristiti za dostavu obrasca u FINA-u.</t>
  </si>
  <si>
    <r>
      <t xml:space="preserve">Obvezni unosi u zaglavlje obrasca su broj RKP-a, OIB i matični broj. </t>
    </r>
    <r>
      <rPr>
        <b/>
        <sz val="10"/>
        <color indexed="56"/>
        <rFont val="Arial"/>
        <family val="2"/>
      </rPr>
      <t>Matični broj</t>
    </r>
    <r>
      <rPr>
        <sz val="10"/>
        <color indexed="56"/>
        <rFont val="Arial"/>
        <family val="2"/>
      </rPr>
      <t xml:space="preserve"> se unosi u duljini osam znamenaka s vodećim nulama, dok se </t>
    </r>
    <r>
      <rPr>
        <b/>
        <sz val="10"/>
        <color indexed="56"/>
        <rFont val="Arial"/>
        <family val="2"/>
      </rPr>
      <t>RKP broj</t>
    </r>
    <r>
      <rPr>
        <sz val="10"/>
        <color indexed="56"/>
        <rFont val="Arial"/>
        <family val="2"/>
      </rPr>
      <t xml:space="preserve"> unosi bez vodećih nula. OIB se unosi na 11 znamenaka (s vodećim nulama po potrebi)</t>
    </r>
  </si>
  <si>
    <r>
      <t xml:space="preserve">Vrijednosti za sve AOP oznake se unose iz vašeg predloška osim vrijednosti AOP oznaka sumarnih AOP-a koji se izračunavaju automatski prema zadanim formulama u obrascu </t>
    </r>
    <r>
      <rPr>
        <sz val="10"/>
        <color indexed="56"/>
        <rFont val="Arial"/>
        <family val="2"/>
      </rPr>
      <t xml:space="preserve">(polja koja se automatski sumiraju i popunjavaju označena su blijelom bojom, a polja koja se unose označena su sivom bojom). </t>
    </r>
  </si>
  <si>
    <t>Proizvodnja motornih vozila</t>
  </si>
  <si>
    <t>31. siječnja</t>
  </si>
  <si>
    <t>31. ožujka</t>
  </si>
  <si>
    <t>30. travnja</t>
  </si>
  <si>
    <t>31. svibnja</t>
  </si>
  <si>
    <t>30. lipnja</t>
  </si>
  <si>
    <t>31. srpnja</t>
  </si>
  <si>
    <t>31. kolovoza</t>
  </si>
  <si>
    <t>30. rujna</t>
  </si>
  <si>
    <t>31. listopada</t>
  </si>
  <si>
    <t>30. studenoga</t>
  </si>
  <si>
    <t>31. prosinca</t>
  </si>
  <si>
    <t>PODRAVSKA MOSLAVINA</t>
  </si>
  <si>
    <t>TRNAVA</t>
  </si>
  <si>
    <t>VALPOVO</t>
  </si>
  <si>
    <t>VILJEVO</t>
  </si>
  <si>
    <t>VIŠKOVCI</t>
  </si>
  <si>
    <t>VUKA</t>
  </si>
  <si>
    <t>0</t>
  </si>
  <si>
    <t>Ugrađena nova razdoblja (do I. - XII. 2008).</t>
  </si>
  <si>
    <t>Zbog potreba izrade navigacije kroz obrazac došlo je do pomaka u kolonama podataka zaglavlja i kolonama iznosa (iznosi su sad u K koloni). Poznato je da će ovo stvoriti dodatne probleme kod aplikacija koje automatizmom popunjavaju obrazac, ubuduće ovakvih promjena neće biti (čak i ako će se mijenjati obrazac ostavljeno je dovoljno prostora da ubuduće kolone i redovi zaglavlja zadrže svoje pozicije) a i zaglavlja svih obrazaca imat će bez obzira na vrstu obrasca sve pozicije u istim ćelijama).</t>
  </si>
  <si>
    <t>Označeni su svi brisani razdjeli, a lista razdjela dopunjena je s novim razdjelima 62, 65, 90, 123, te je omogućen unos ovih razdjela za 2008. godinu.</t>
  </si>
  <si>
    <t>Na listu općina dodane su općine: Trnava, Valpovo, Viljevo, Viškovci, Vuka i Vladislavci koji su pogreškom ranije bili ispuštene.</t>
  </si>
  <si>
    <t>VLADISLAVCI</t>
  </si>
  <si>
    <t>ZAGREB (ZAGREBAČKA ŽUPANIJA)</t>
  </si>
  <si>
    <t>Proizvodnja madraca</t>
  </si>
  <si>
    <t>Proizvodnja novca</t>
  </si>
  <si>
    <t>Proizvodnja glazbenih instrumenata</t>
  </si>
  <si>
    <t>Proizvodnja sportske opreme</t>
  </si>
  <si>
    <t>Proizvodnja igara i igračaka</t>
  </si>
  <si>
    <t>Proizvodnja električne energije</t>
  </si>
  <si>
    <t>Prijenos električne energije</t>
  </si>
  <si>
    <t>Proizvodnja plina</t>
  </si>
  <si>
    <t>Osoba za kontaktiranje:</t>
  </si>
  <si>
    <t>Zakonski predstavnik:</t>
  </si>
  <si>
    <t>telefon za kontakt:</t>
  </si>
  <si>
    <t>Elektroinstalacijski radovi</t>
  </si>
  <si>
    <t>Ugradnja stolarije</t>
  </si>
  <si>
    <t>Postavljanje podnih i zidnih obloga</t>
  </si>
  <si>
    <t>Soboslikarski i staklarski radovi</t>
  </si>
  <si>
    <t>AGENCIJA ZA ZAŠTITU OSOBNIH PODATAKA</t>
  </si>
  <si>
    <t>Trgovina na veliko cvijećem i sadnicama</t>
  </si>
  <si>
    <t>VER</t>
  </si>
  <si>
    <t>MINISTARSTVO ZAŠTITE OKOLIŠA, PROST.UREĐENJA I GRADITELJ.</t>
  </si>
  <si>
    <t>MINISTARSTVO ZDRAVSTVA I SOCIJALNE SKRBI</t>
  </si>
  <si>
    <t>MINISTARSTVO PRAVOSUĐA</t>
  </si>
  <si>
    <t>PRAVOBRANITELJ/ICA ZA RAVNOPRAVNOST SPOLOVA</t>
  </si>
  <si>
    <t>DRŽ.KOMISIJA ZA KONTROLU POSTUPAKA JAV.NABAVE</t>
  </si>
  <si>
    <t>URED VIJEĆA ZA NACIONALNU SIGURNOST</t>
  </si>
  <si>
    <t>KAMANJE</t>
  </si>
  <si>
    <t>KONT_OSOBA</t>
  </si>
  <si>
    <t>TEL</t>
  </si>
  <si>
    <t>ZAK_PREDST</t>
  </si>
  <si>
    <t>RAZLIKA</t>
  </si>
  <si>
    <t>-</t>
  </si>
  <si>
    <t>Trgovina na veliko živom stokom</t>
  </si>
  <si>
    <t>Trgovina na veliko tekstilom</t>
  </si>
  <si>
    <t>Trgovina na veliko parfemima i kozmetikom</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</si>
  <si>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</si>
  <si>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</si>
  <si>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</si>
  <si>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</si>
  <si>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</si>
  <si>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</si>
  <si>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</si>
  <si>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</si>
  <si>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</si>
  <si>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</si>
  <si>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</si>
  <si>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</si>
  <si>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Skladištenje robe</t>
  </si>
  <si>
    <t>Središnje bankarstvo</t>
  </si>
  <si>
    <t>Ostalo kreditno posredovanje</t>
  </si>
  <si>
    <t>Mirovinski fondovi</t>
  </si>
  <si>
    <t>Ostalo osiguranje</t>
  </si>
  <si>
    <t>Tehničko ispitivanje i analiza</t>
  </si>
  <si>
    <t>Fotografske djelatnosti</t>
  </si>
  <si>
    <t>Djelatnosti pakiranja</t>
  </si>
  <si>
    <t>Djelatnosti pozivnih centara</t>
  </si>
  <si>
    <t>28. veljače</t>
  </si>
  <si>
    <t>Vanjski poslovi</t>
  </si>
  <si>
    <t>Poslovi obrane</t>
  </si>
  <si>
    <t>Sudske i pravosudne djelatnosti</t>
  </si>
  <si>
    <t>Predškolsko obrazovanje</t>
  </si>
  <si>
    <t>Osnovno obrazovanje</t>
  </si>
  <si>
    <t>Veterinarske djelatnosti</t>
  </si>
  <si>
    <t>Obveze za rashode poslovanja</t>
  </si>
  <si>
    <t>Obveze za nabavu nefinancijske imovine</t>
  </si>
  <si>
    <t>Frizerski saloni i saloni za uljepšavanje</t>
  </si>
  <si>
    <t>Pogrebne i srodne djelatnosti</t>
  </si>
  <si>
    <t>Djelatnosti kućanstava koja zapošljavaju poslugu</t>
  </si>
  <si>
    <t>Djelatnosti privatnih kućanstava koja obavljaju različite usluge za vlastite potrebe</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</si>
  <si>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</si>
  <si>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</si>
  <si>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</si>
  <si>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</si>
  <si>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</si>
  <si>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</si>
  <si>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</si>
  <si>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</si>
  <si>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</si>
  <si>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</si>
  <si>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</si>
  <si>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Kontrolni broj mora biti vrijednost veća od nule, ako je kontrolni broj nula ili na mjestu kontrolnog broja piše #VALUE! znači da u nekom polju podataka niste upisali broj, u tom slučaju u sva polja koja ne sadrže podatak upišite nulu, ne ostavljajte ni jedno polje prazno.</t>
  </si>
  <si>
    <t>AOP</t>
  </si>
  <si>
    <t>OPIS</t>
  </si>
  <si>
    <t>Rezultat kontrole</t>
  </si>
  <si>
    <t>Opis dodatne kontrole</t>
  </si>
  <si>
    <t>FUNTANA</t>
  </si>
  <si>
    <t>LOPAR</t>
  </si>
  <si>
    <t>TRIBUNJ</t>
  </si>
  <si>
    <t>ŠTITAR</t>
  </si>
  <si>
    <t>VRSI</t>
  </si>
  <si>
    <t>TAR-VABRIGA</t>
  </si>
  <si>
    <t>Grad Zagreb ne spada u Zagrebačku županiju</t>
  </si>
  <si>
    <t>već je grad i županija u jednom</t>
  </si>
  <si>
    <t>(šifra županije 21, općine 133)</t>
  </si>
  <si>
    <t>KOLONA1</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</si>
  <si>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</si>
  <si>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</si>
  <si>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</si>
  <si>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</si>
  <si>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</si>
  <si>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</si>
  <si>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</si>
  <si>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</si>
  <si>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</si>
  <si>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</si>
  <si>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</si>
  <si>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</si>
  <si>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</si>
  <si>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</si>
  <si>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</si>
  <si>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</si>
  <si>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</si>
  <si>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</si>
  <si>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</si>
  <si>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</si>
  <si>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</si>
  <si>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</si>
  <si>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</si>
  <si>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</si>
  <si>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</si>
  <si>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</si>
  <si>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</si>
  <si>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</si>
  <si>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</si>
  <si>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</si>
  <si>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</si>
  <si>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</si>
  <si>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</si>
  <si>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</si>
  <si>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</si>
  <si>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</si>
  <si>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</si>
  <si>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</si>
  <si>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</si>
  <si>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</si>
  <si>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</si>
  <si>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</si>
  <si>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</si>
  <si>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</si>
  <si>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</si>
  <si>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</si>
  <si>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</si>
  <si>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</si>
  <si>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</si>
  <si>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</si>
  <si>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</si>
  <si>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</si>
  <si>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</si>
  <si>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</si>
  <si>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</si>
  <si>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</si>
  <si>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</si>
  <si>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</si>
  <si>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</si>
  <si>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</si>
  <si>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</si>
  <si>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</si>
  <si>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</si>
  <si>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</si>
  <si>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</si>
  <si>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</si>
  <si>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</si>
  <si>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</si>
  <si>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</si>
  <si>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</si>
  <si>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</si>
  <si>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</si>
  <si>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</si>
  <si>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</si>
  <si>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</si>
  <si>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</si>
  <si>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</si>
  <si>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</si>
  <si>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</si>
  <si>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</si>
  <si>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</si>
  <si>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</si>
  <si>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</si>
  <si>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</si>
  <si>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</si>
  <si>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</si>
  <si>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</si>
  <si>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</si>
  <si>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</si>
  <si>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</si>
  <si>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</si>
  <si>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</si>
  <si>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</si>
  <si>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</si>
  <si>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</si>
  <si>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</si>
  <si>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</si>
  <si>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</si>
  <si>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</si>
  <si>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</si>
  <si>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</si>
  <si>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</si>
  <si>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</si>
  <si>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</si>
  <si>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</si>
  <si>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</si>
  <si>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</si>
  <si>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</si>
  <si>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</si>
  <si>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</si>
  <si>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</si>
  <si>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</si>
  <si>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</si>
  <si>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</si>
  <si>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</si>
  <si>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</si>
  <si>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</si>
  <si>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</si>
  <si>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</si>
  <si>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</si>
  <si>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</si>
  <si>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</si>
  <si>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</si>
  <si>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</si>
  <si>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</si>
  <si>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</si>
  <si>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</si>
  <si>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</si>
  <si>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</si>
  <si>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</si>
  <si>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</si>
  <si>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NE</t>
  </si>
  <si>
    <t>OZN_KONS</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</si>
  <si>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</si>
  <si>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</si>
  <si>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</si>
  <si>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</si>
  <si>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</si>
  <si>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</si>
  <si>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</si>
  <si>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</si>
  <si>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</si>
  <si>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</si>
  <si>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</si>
  <si>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</si>
  <si>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</si>
  <si>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</si>
  <si>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</si>
  <si>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</si>
  <si>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</si>
  <si>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</si>
  <si>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</si>
  <si>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</si>
  <si>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</si>
  <si>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</si>
  <si>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</si>
  <si>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</si>
  <si>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</si>
  <si>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</si>
  <si>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</si>
  <si>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</si>
  <si>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</si>
  <si>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</si>
  <si>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</si>
  <si>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</si>
  <si>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</si>
  <si>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</si>
  <si>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</si>
  <si>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</si>
  <si>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</si>
  <si>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BILICE</t>
  </si>
  <si>
    <t>BISKUPIJA</t>
  </si>
  <si>
    <t>FAŽANA</t>
  </si>
  <si>
    <t>PRIBISLAVEC</t>
  </si>
  <si>
    <t xml:space="preserve">MOSLAVINA PODRAVSKA </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</si>
  <si>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</si>
  <si>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</si>
  <si>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</si>
  <si>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</si>
  <si>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</si>
  <si>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</si>
  <si>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</si>
  <si>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</si>
  <si>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</si>
  <si>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</si>
  <si>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</si>
  <si>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</si>
  <si>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</si>
  <si>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</si>
  <si>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</si>
  <si>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</si>
  <si>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</si>
  <si>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</si>
  <si>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</si>
  <si>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</si>
  <si>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</si>
  <si>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</si>
  <si>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</si>
  <si>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</si>
  <si>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</si>
  <si>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</si>
  <si>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</si>
  <si>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</si>
  <si>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</si>
  <si>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</si>
  <si>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</si>
  <si>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</si>
  <si>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</si>
  <si>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</si>
  <si>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</si>
  <si>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POLJE</t>
  </si>
  <si>
    <t>BROJ</t>
  </si>
  <si>
    <t>TEKST</t>
  </si>
  <si>
    <t>Matični broj:</t>
  </si>
  <si>
    <t>Razdjel:</t>
  </si>
  <si>
    <t>Kontrolni broj:</t>
  </si>
  <si>
    <t>Mjesto: __________________________________ datum: ____________________</t>
  </si>
  <si>
    <t>Zakonski predstavnik
(potpis)</t>
  </si>
  <si>
    <t>NAZIV</t>
  </si>
  <si>
    <t>MJESTO</t>
  </si>
  <si>
    <t>ADRESA</t>
  </si>
  <si>
    <t>ZIRO</t>
  </si>
  <si>
    <t>RAZDJEL</t>
  </si>
  <si>
    <t>GLAVA</t>
  </si>
  <si>
    <t>MATBROJ</t>
  </si>
  <si>
    <t>POSTA</t>
  </si>
  <si>
    <t>DJELAT</t>
  </si>
  <si>
    <t>RAZDOBLJE</t>
  </si>
  <si>
    <t>RAZINA</t>
  </si>
  <si>
    <t>ZUPANIJA</t>
  </si>
  <si>
    <t>OPCINA</t>
  </si>
  <si>
    <t>NUŠTAR</t>
  </si>
  <si>
    <t>MINISTARSTVO UPRAVE</t>
  </si>
  <si>
    <t>2.0.0.</t>
  </si>
  <si>
    <t>OIB:</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</si>
  <si>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</si>
  <si>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</si>
  <si>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</si>
  <si>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</si>
  <si>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</si>
  <si>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</si>
  <si>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</si>
  <si>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</si>
  <si>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</si>
  <si>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</si>
  <si>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</si>
  <si>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</si>
  <si>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</si>
  <si>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</si>
  <si>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</si>
  <si>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</si>
  <si>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</si>
  <si>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</si>
  <si>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</si>
  <si>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deva i ljama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</si>
  <si>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</si>
  <si>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</si>
  <si>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</si>
  <si>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</si>
  <si>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</si>
  <si>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</si>
  <si>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</si>
  <si>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</si>
  <si>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</si>
  <si>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</si>
  <si>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</si>
  <si>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</si>
  <si>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</si>
  <si>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</si>
  <si>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</si>
  <si>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</si>
  <si>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</si>
  <si>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</si>
  <si>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</si>
  <si>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</si>
  <si>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</si>
  <si>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NEMA RAZDJELA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</si>
  <si>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</si>
  <si>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</si>
  <si>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</si>
  <si>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</si>
  <si>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</si>
  <si>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</si>
  <si>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</si>
  <si>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</si>
  <si>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</si>
  <si>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</si>
  <si>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</si>
  <si>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</si>
  <si>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Proizvodnja margarina i sličnih jestivih masti</t>
  </si>
  <si>
    <t>Djelatnosti mljekara i proizvođača sira</t>
  </si>
  <si>
    <t>Proizvodnja mlinskih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</si>
  <si>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</si>
  <si>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</si>
  <si>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</si>
  <si>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</si>
  <si>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</si>
  <si>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</si>
  <si>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</si>
  <si>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</si>
  <si>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</si>
  <si>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</si>
  <si>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</si>
  <si>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</si>
  <si>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</si>
  <si>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</si>
  <si>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</si>
  <si>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</si>
  <si>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</si>
  <si>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</si>
  <si>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</si>
  <si>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</si>
  <si>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</si>
  <si>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</si>
  <si>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</si>
  <si>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</si>
  <si>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</si>
  <si>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</si>
  <si>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</si>
  <si>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</si>
  <si>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</si>
  <si>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</si>
  <si>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</si>
  <si>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</si>
  <si>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</si>
  <si>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</si>
  <si>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</si>
  <si>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</si>
  <si>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ostalih proizvoda od drva, proizvoda od pluta, slame i pletarskih materijala</t>
  </si>
  <si>
    <t>Proizvodnja valovitog papira i kartona te ambalaže od papira i kartona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</si>
  <si>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</si>
  <si>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</si>
  <si>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</si>
  <si>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</si>
  <si>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</si>
  <si>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Umnožavanje snimljenih zapisa</t>
  </si>
  <si>
    <t>Proizvodnja rafiniranih naftnih proizvoda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</si>
  <si>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</si>
  <si>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</si>
  <si>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</si>
  <si>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</si>
  <si>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</si>
  <si>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</si>
  <si>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</si>
  <si>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</si>
  <si>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</si>
  <si>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</si>
  <si>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</si>
  <si>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</si>
  <si>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</si>
  <si>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</si>
  <si>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</si>
  <si>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</si>
  <si>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</si>
  <si>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</si>
  <si>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</si>
  <si>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</si>
  <si>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</si>
  <si>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</si>
  <si>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</si>
  <si>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</si>
  <si>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</si>
  <si>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</si>
  <si>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</si>
  <si>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</si>
  <si>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</si>
  <si>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</si>
  <si>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</si>
  <si>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</si>
  <si>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</si>
  <si>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</si>
  <si>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</si>
  <si>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</si>
  <si>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</si>
  <si>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</si>
  <si>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</si>
  <si>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</si>
  <si>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</si>
  <si>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</si>
  <si>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</si>
  <si>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</si>
  <si>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</si>
  <si>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</si>
  <si>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</si>
  <si>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</si>
  <si>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</si>
  <si>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</si>
  <si>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</si>
  <si>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</si>
  <si>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</si>
  <si>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</si>
  <si>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</si>
  <si>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</si>
  <si>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</si>
  <si>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</si>
  <si>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</si>
  <si>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</si>
  <si>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</si>
  <si>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</si>
  <si>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</si>
  <si>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</si>
  <si>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</si>
  <si>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</si>
  <si>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</si>
  <si>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</si>
  <si>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</si>
  <si>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</si>
  <si>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</si>
  <si>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</si>
  <si>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</si>
  <si>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</si>
  <si>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</si>
  <si>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</si>
  <si>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</si>
  <si>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</si>
  <si>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</si>
  <si>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</si>
  <si>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</si>
  <si>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</si>
  <si>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</si>
  <si>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</si>
  <si>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</si>
  <si>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</si>
  <si>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</si>
  <si>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</si>
  <si>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</si>
  <si>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</si>
  <si>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</si>
  <si>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</si>
  <si>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</si>
  <si>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</si>
  <si>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</si>
  <si>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</si>
  <si>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</si>
  <si>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HRVATSKI SABOR</t>
  </si>
  <si>
    <t>AGENCIJA ZA ZAŠTITU TRŽIŠNOG NATJECANJA</t>
  </si>
  <si>
    <t>MINISTARSTVO OBRANE</t>
  </si>
  <si>
    <t>MINISTARSTVO UNUTARNJIH POSLOVA</t>
  </si>
  <si>
    <t>MINISTARSTVO KULTURE</t>
  </si>
  <si>
    <t>HRVATSKA AKADEMIJA ZNANOSTI I UMJETNOSTI</t>
  </si>
  <si>
    <t>URED PUČKOG PRAVOBRANITELJA</t>
  </si>
  <si>
    <t>DRŽAVNI ZAVOD ZA STATISTIKU</t>
  </si>
  <si>
    <t>DRŽAVNI URED ZA REVIZIJU</t>
  </si>
  <si>
    <t>DRŽAVNI INSPEKTORAT</t>
  </si>
  <si>
    <t>KOMISIJA ZA ODNOSE S VJERSKIM ZAJEDNICAMA</t>
  </si>
  <si>
    <t>Razdjel</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</si>
  <si>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</si>
  <si>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</si>
  <si>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</si>
  <si>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</si>
  <si>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</si>
  <si>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</si>
  <si>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</si>
  <si>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</si>
  <si>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</si>
  <si>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</si>
  <si>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</si>
  <si>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</si>
  <si>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</si>
  <si>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Proizvodnja piva</t>
  </si>
  <si>
    <t>Proizvodnja slada</t>
  </si>
  <si>
    <t>Podaci u podnožju obrasca (ime i prezime te telefon osobe za kontakt i ime i prezime zakonskog predstavnika obveznika polja su koja moraju biti obvezno popunjena.</t>
  </si>
  <si>
    <t>SREDIŠNJI DRŽAVNI URED ZA E-HRVATSKU</t>
  </si>
  <si>
    <t>SREDIŠNJI DRŽAVNI URED ZA RAZVOJNU STRATEGIJU</t>
  </si>
  <si>
    <t>SREDIŠNJI DRŽAVNI URED ZA UPRAVLJANJE DRŽ.IMOVINOM</t>
  </si>
  <si>
    <t>MINISTARSTVO OBITELJI, BRANITELJA I MEĐUGENERAC.SOLIDAR.</t>
  </si>
  <si>
    <t>MINISTARSTVO GOSPODARSTVA, RADA I PODUZETNIŠTVA</t>
  </si>
  <si>
    <t>MINISTARSTVO REGIONALNOG RAZVOJA, ŠUMARSTVA I VODNOG GOSPODARSTVA</t>
  </si>
  <si>
    <t>MINISTARSTVO TURIZMA</t>
  </si>
  <si>
    <t>1.2.1.</t>
  </si>
  <si>
    <t>Broj pošte i mjesto:</t>
  </si>
  <si>
    <t>RKP broj:</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</si>
  <si>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</si>
  <si>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</si>
  <si>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</si>
  <si>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</si>
  <si>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</si>
  <si>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</si>
  <si>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</si>
  <si>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</si>
  <si>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</si>
  <si>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</si>
  <si>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</si>
  <si>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</si>
  <si>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</si>
  <si>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</si>
  <si>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</si>
  <si>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</si>
  <si>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</si>
  <si>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</si>
  <si>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</si>
  <si>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</si>
  <si>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korisnik bez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</si>
  <si>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</si>
  <si>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</si>
  <si>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</si>
  <si>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</si>
  <si>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</si>
  <si>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</si>
  <si>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</si>
  <si>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</si>
  <si>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r>
      <t>Razina</t>
    </r>
    <r>
      <rPr>
        <b/>
        <vertAlign val="superscript"/>
        <sz val="9"/>
        <rFont val="Arial CE"/>
        <family val="0"/>
      </rPr>
      <t>1)</t>
    </r>
    <r>
      <rPr>
        <b/>
        <sz val="9"/>
        <rFont val="Arial CE"/>
        <family val="2"/>
      </rPr>
      <t>:</t>
    </r>
  </si>
  <si>
    <t>Dovršavanje tekstila</t>
  </si>
  <si>
    <t>Proizvodnja pletenih i kukičanih tkanina</t>
  </si>
  <si>
    <t>Proizvodnja pletenih i kukičanih čarapa</t>
  </si>
  <si>
    <t>Održavanje i popravak motornih vozila</t>
  </si>
  <si>
    <t>1.</t>
  </si>
  <si>
    <t>2.</t>
  </si>
  <si>
    <t>3.</t>
  </si>
  <si>
    <t>4.</t>
  </si>
  <si>
    <t>MARTIJANEC</t>
  </si>
  <si>
    <t>2011-01</t>
  </si>
  <si>
    <t>2011-02</t>
  </si>
  <si>
    <t>2011-03</t>
  </si>
  <si>
    <t>2011-04</t>
  </si>
  <si>
    <t>2011-05</t>
  </si>
  <si>
    <t>2011-06</t>
  </si>
  <si>
    <t>2011-07</t>
  </si>
  <si>
    <t>2011-08</t>
  </si>
  <si>
    <t>2011-09</t>
  </si>
  <si>
    <t>2011-10</t>
  </si>
  <si>
    <t>2011-11</t>
  </si>
  <si>
    <t>2011-12</t>
  </si>
  <si>
    <t>Povećanje obveza u izvještajnom razdoblju (AOP 003+004+012+013)</t>
  </si>
  <si>
    <t>Međusobne obveze proračunskih korisnika</t>
  </si>
  <si>
    <t>Šifra grada/opć.:</t>
  </si>
  <si>
    <t>3.0.0.</t>
  </si>
  <si>
    <t>Od 1. siječnja 2011. godine, obrazac se je izmijenio, tj. promijenio se broj AOP pozicija. Ostalo je u obrascu ostalo isto.</t>
  </si>
  <si>
    <t>Rbr. kontr</t>
  </si>
  <si>
    <t>5.</t>
  </si>
  <si>
    <t>6.</t>
  </si>
  <si>
    <t>Popunjenost zaglavlja (svi podaci u zaglavlju moraju biti popunjeni, za one koji nemaju razdjel neka upišu 0). Ako ova kontrola nije zadovoljena znači da niste popunili zaglavlje obrasca u potpunosti. Popunite nedostajuće podatke u za to predviđena polja.</t>
  </si>
  <si>
    <r>
      <t xml:space="preserve">Na radnom listu </t>
    </r>
    <r>
      <rPr>
        <b/>
        <sz val="10"/>
        <color indexed="56"/>
        <rFont val="Arial"/>
        <family val="2"/>
      </rPr>
      <t xml:space="preserve">Kontrole </t>
    </r>
    <r>
      <rPr>
        <sz val="10"/>
        <color indexed="56"/>
        <rFont val="Arial"/>
        <family val="2"/>
      </rPr>
      <t xml:space="preserve">nakon unosa možete provjeriti jesu li zadovoljene neke osnovne kontrole na podacima. Radni list Kontrole organiziran je u dvije kolone, u prvoj koloni je oznaka da li je kontrola zadovoljena, a u drugoj je tekstualni opis što ta kontrola provjerava. Ako neka kontrola nije zadovoljena, pročitajte što ta kontrola provjerava i ispravite krivo uneseni ili neuneseni podatak. </t>
    </r>
  </si>
  <si>
    <r>
      <t xml:space="preserve">U polja </t>
    </r>
    <r>
      <rPr>
        <b/>
        <sz val="10"/>
        <color indexed="56"/>
        <rFont val="Arial"/>
        <family val="2"/>
      </rPr>
      <t>djelatnost, županija, općina, razdjel i razina</t>
    </r>
    <r>
      <rPr>
        <sz val="10"/>
        <color indexed="56"/>
        <rFont val="Arial"/>
        <family val="2"/>
      </rPr>
      <t xml:space="preserve"> unosite samo šifru pripadajućeg podatka, ni u kojem slučaju ne unosite tekstualnu vrijednost. Na listu ZupOpc imate šifre za sve županije i općine, a na listu Djelat šifre djelatnosti, na listu Razdjeli razdjele, a šifri razina na kraju samog obrasca.</t>
    </r>
  </si>
  <si>
    <t>Naziv obveznika:</t>
  </si>
  <si>
    <t>Adresa sjedišta:</t>
  </si>
  <si>
    <t>Šifra djelatnosti:</t>
  </si>
  <si>
    <t>Šifra županije:</t>
  </si>
  <si>
    <t>RKP</t>
  </si>
  <si>
    <r>
      <t>1)</t>
    </r>
    <r>
      <rPr>
        <b/>
        <sz val="9"/>
        <rFont val="Arial CE"/>
        <family val="2"/>
      </rPr>
      <t xml:space="preserve"> Na poziciju "Razina" iz zaglavlja upisati:</t>
    </r>
  </si>
  <si>
    <t>"11" - proračunski korisnik državnog proračuna</t>
  </si>
  <si>
    <t>"12" - razdjel - konsolidirani izvještaj</t>
  </si>
  <si>
    <t>"21" - proračunski korisnik jedinice lokalne i područne (regionalne) samouprave</t>
  </si>
  <si>
    <t>"22" - proračun jedinice lokalne i područne (regionalne) samouprave</t>
  </si>
  <si>
    <t>"23" - konsolidirani proračun jedinice lokalne i područne (regionalne) samouprave</t>
  </si>
  <si>
    <t>"31" - proračunski korisnik jedinice lokalne i područne (regionalne) samouprave koji obavlja poslove u sklopu funkcija koje se decentraliziraju</t>
  </si>
  <si>
    <t xml:space="preserve">"41" - izvanproračunski korisnik državnog proračuna </t>
  </si>
  <si>
    <t>"42" - izvanproračunski korisnik jedinice lokalne i područne (regionalne) samouprave</t>
  </si>
  <si>
    <t>M.P.</t>
  </si>
  <si>
    <t>Vrijednosti svih AOP oznaka moraju biti zaokružene, cjelobrojne vrijednosti, ako neka vrijednost nije zaokružena, već upisana s decimalama, kontrola nije zadovoljena, takav obrazac je neispravan.</t>
  </si>
  <si>
    <t>Obrazac ne smije sadržavati niti jednu negativnu vrijednost, ako je neka vrijednost negatvina, kontrola nije zadovoljena i obrazac je neispravan.</t>
  </si>
  <si>
    <t>Proizvodnja kožne odjeće</t>
  </si>
  <si>
    <t>Proizvodnja rublja</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</si>
  <si>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</si>
  <si>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</si>
  <si>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</si>
  <si>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</si>
  <si>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</si>
  <si>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</si>
  <si>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</si>
  <si>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</si>
  <si>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</si>
  <si>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</si>
  <si>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</si>
  <si>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</si>
  <si>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</si>
  <si>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</si>
  <si>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Proizvodnja ostalih proizvoda od gume</t>
  </si>
  <si>
    <t>Proizvodnja ambalaže od plastike</t>
  </si>
  <si>
    <t>Obrazac Obveze</t>
  </si>
  <si>
    <t>Proizvodnja ravnog stakla</t>
  </si>
  <si>
    <t>Oblikovanje i obrada ravnog stakla</t>
  </si>
  <si>
    <t>Proizvodnja šupljeg stakla</t>
  </si>
  <si>
    <t>Proizvodnja staklenih vlakana</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</si>
  <si>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</si>
  <si>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</si>
  <si>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</si>
  <si>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</si>
  <si>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</si>
  <si>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</si>
  <si>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</si>
  <si>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</si>
  <si>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</si>
  <si>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</si>
  <si>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</si>
  <si>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</si>
  <si>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</si>
  <si>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</si>
  <si>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</si>
  <si>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</si>
  <si>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</si>
  <si>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</si>
  <si>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</si>
  <si>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</si>
  <si>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</si>
  <si>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</si>
  <si>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</si>
  <si>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</si>
  <si>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</si>
  <si>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</si>
  <si>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</si>
  <si>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</si>
  <si>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</si>
  <si>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</si>
  <si>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</si>
  <si>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</si>
  <si>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</si>
  <si>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</si>
  <si>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</si>
  <si>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</si>
  <si>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</si>
  <si>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</si>
  <si>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</si>
  <si>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</si>
  <si>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</si>
  <si>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</si>
  <si>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</si>
  <si>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</si>
  <si>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</si>
  <si>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</si>
  <si>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</si>
  <si>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</si>
  <si>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</si>
  <si>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</si>
  <si>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</si>
  <si>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</si>
  <si>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</si>
  <si>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</si>
  <si>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</si>
  <si>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</si>
  <si>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</si>
  <si>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</si>
  <si>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</si>
  <si>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</si>
  <si>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</si>
  <si>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</si>
  <si>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</si>
  <si>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</si>
  <si>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</si>
  <si>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</si>
  <si>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</si>
  <si>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</si>
  <si>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</si>
  <si>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</si>
  <si>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</si>
  <si>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</si>
  <si>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</si>
  <si>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</si>
  <si>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</si>
  <si>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</si>
  <si>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</si>
  <si>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</si>
  <si>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</si>
  <si>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</si>
  <si>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</si>
  <si>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</si>
  <si>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</si>
  <si>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</si>
  <si>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</si>
  <si>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</si>
  <si>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</si>
  <si>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</si>
  <si>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</si>
  <si>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</si>
  <si>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</si>
  <si>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</si>
  <si>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</si>
  <si>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</si>
  <si>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</si>
  <si>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</si>
  <si>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</si>
  <si>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</si>
  <si>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</si>
  <si>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</si>
  <si>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</si>
  <si>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</si>
  <si>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</si>
  <si>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</si>
  <si>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</si>
  <si>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</si>
  <si>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</si>
  <si>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</si>
  <si>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</si>
  <si>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</si>
  <si>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</si>
  <si>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</si>
  <si>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</si>
  <si>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</si>
  <si>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</si>
  <si>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</si>
  <si>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</si>
  <si>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</si>
  <si>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</si>
  <si>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</si>
  <si>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</si>
  <si>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</si>
  <si>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</si>
  <si>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</si>
  <si>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</si>
  <si>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</si>
  <si>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</si>
  <si>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</si>
  <si>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</si>
  <si>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</si>
  <si>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</si>
  <si>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</si>
  <si>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</si>
  <si>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</si>
  <si>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</si>
  <si>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</si>
  <si>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</si>
  <si>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</si>
  <si>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</si>
  <si>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</si>
  <si>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</si>
  <si>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</si>
  <si>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</si>
  <si>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</si>
  <si>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</si>
  <si>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</si>
  <si>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</si>
  <si>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</si>
  <si>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</si>
  <si>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</si>
  <si>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</si>
  <si>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</si>
  <si>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</si>
  <si>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</si>
  <si>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</si>
  <si>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</si>
  <si>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</si>
  <si>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</si>
  <si>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</si>
  <si>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</si>
  <si>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</si>
  <si>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</si>
  <si>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</si>
  <si>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</si>
  <si>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Radni list: ––&gt;</t>
  </si>
  <si>
    <t>Novosti</t>
  </si>
  <si>
    <t>Upute</t>
  </si>
  <si>
    <t>Obrazac</t>
  </si>
  <si>
    <t>Kontrole</t>
  </si>
  <si>
    <t>Djelatnosti</t>
  </si>
  <si>
    <t>Razdjeli</t>
  </si>
  <si>
    <t>Promjene</t>
  </si>
  <si>
    <t>Županije i općine</t>
  </si>
  <si>
    <t>Opis oznake razdjela</t>
  </si>
  <si>
    <t>RH SIGURNOSNO-OBAVJEŠTAJNA AGENCIJA</t>
  </si>
  <si>
    <t>ZAVOD ZA SIGURNOST INFORMACIJSKIH SUSTAVA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</si>
  <si>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</si>
  <si>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</si>
  <si>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</si>
  <si>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Izmijenjene pozicije polja u zaglavlju obrasca, žiro račun više nije obvezan unos, kontrola na RKP - mora biti veći od nule.</t>
  </si>
  <si>
    <t>Omogućen automatski prikaz naziva djelatnosti, razdjela, općine, županije i razine u zaglavlju obrasca odmah nakon upisa šifre podataka (za potrebe vizualne kontrole). Županija se ne upisuje, program je dodjeljuje automatizmom.</t>
  </si>
  <si>
    <t>Dodan radni list Promjene (nije postojao u prijašnjim verzijama). Svrha je da se opiše svaka nova nadogradnja koja postoji.</t>
  </si>
  <si>
    <t>U kontroli šifri općina dodane nove općine.</t>
  </si>
  <si>
    <t>Na svaki radni list dodan je vodeći redak navigacije između radnih listova (zbog problema s navigacijom kada obrazac u Excel-u nije maksimiziran).</t>
  </si>
  <si>
    <t xml:space="preserve">                           TEHNIČKE UPUTE ZA UNOS PODATAKA</t>
  </si>
  <si>
    <t>Prije popunjavanja obrasca proučite ove kratke upute kako biste izbjegli probleme i razjasnili sve nejasnoće vezane uz unos obrasca.</t>
  </si>
  <si>
    <t>Nakon unosa ostalih AOP oznaka provjerite odgovaraju li sumarne vrijednosti dobivene automatskim sumiranjem  vašem predlošku. Ako  ne odgovaraju, provjerite pojedinačne iznose koji ulaze u taj sumarni iznos. Pogreška može nastati unosom podatka pod neodgovarajuću AOP oznaku ili zbog pogrešno upisanog zbroja na vašem predlošku.</t>
  </si>
  <si>
    <t xml:space="preserve">Čest slučaj je da korisnici ne maksimiziraju Excel datoteku (posebno ako je otvaraju direktno s Web-a) i da jednostavno "ne vide" nazive radnih listova na dnu ekrana. Zbog toga je od ove verzije uvedena navigacija na vrhu ekrana koja ostaje na vrhu i kad se šetate kroz obrazac dolje-gore. Klikom na ime radnog lista (bijeli tekst na tamnoplavoj podlozi), automatski se prebacujete u radni list na čije ste ime kliknuli. </t>
  </si>
  <si>
    <t>URED PREDSJEDNIKA REPUBLIKE HRVATSKE PO PRESTANKU OBNAŠANJA DUŽNOSTI</t>
  </si>
  <si>
    <t xml:space="preserve">URED PREDSJEDNIKA REPUBLIKE HRVATSKE </t>
  </si>
  <si>
    <t>USTAVNI SUD REPUBLIKE HRVATSKE</t>
  </si>
  <si>
    <t>VLADA REPUBLIKE HRVATSKE</t>
  </si>
  <si>
    <t>MINISTARSTVO FINANCIJA</t>
  </si>
  <si>
    <t>DRŽAVNI URED ZA SREDIŠNJU JAVNU NABAVU</t>
  </si>
  <si>
    <t>MINISTARSTVO VANJSKIH I EUROPSKIH POSLOVA</t>
  </si>
  <si>
    <t>HRVATSKA INFORMACIJSKO-DOKUMENTACIJSKA REFERALNA AGENCIJA</t>
  </si>
  <si>
    <t>DRŽAVNI ZAVOD ZA RADIOLOŠKU I NUKLEARNU SIGURNOST</t>
  </si>
  <si>
    <t xml:space="preserve">AGENCIJA ZA REGULACIJU TRŽIŠTA ŽELJEZNIČKIH USLUGA </t>
  </si>
  <si>
    <t>OPERATIVNO-TEHNIČKI CENTAR ZA NADZOR TELEKOMUNIKACIJA</t>
  </si>
  <si>
    <t>MINISTARSTVO POMORSTVA, PROMETA I INFRASTRUKTURE</t>
  </si>
  <si>
    <t>MINISTARSTVO GRADITELJSTVA I PROSTORNOG UREĐENJA</t>
  </si>
  <si>
    <t>MINISTARSTVO ZNANOSTI, OBRAZOVANJA I SPORTA</t>
  </si>
  <si>
    <t>PRAVOBRANITELJ ZA DJECU</t>
  </si>
  <si>
    <t>PRAVOBRANITELJ ZA OSOBE S INVALIDITETOM</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</si>
  <si>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</si>
  <si>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Stanje kontrola:</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</si>
  <si>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</si>
  <si>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</si>
  <si>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</si>
  <si>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</si>
  <si>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</si>
  <si>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</si>
  <si>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</si>
  <si>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</si>
  <si>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</si>
  <si>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</si>
  <si>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</si>
  <si>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</si>
  <si>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</si>
  <si>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</si>
  <si>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</si>
  <si>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</si>
  <si>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</si>
  <si>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</si>
  <si>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</si>
  <si>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</si>
  <si>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</si>
  <si>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</si>
  <si>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</si>
  <si>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</si>
  <si>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</si>
  <si>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</si>
  <si>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</si>
  <si>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</si>
  <si>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</si>
  <si>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</si>
  <si>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</si>
  <si>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</si>
  <si>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</si>
  <si>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</si>
  <si>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</si>
  <si>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</si>
  <si>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</si>
  <si>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</si>
  <si>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</si>
  <si>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</si>
  <si>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</si>
  <si>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</si>
  <si>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</si>
  <si>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</si>
  <si>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</si>
  <si>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</si>
  <si>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</si>
  <si>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</si>
  <si>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</si>
  <si>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</si>
  <si>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</si>
  <si>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</si>
  <si>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</si>
  <si>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</si>
  <si>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</si>
  <si>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</si>
  <si>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</si>
  <si>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</si>
  <si>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</si>
  <si>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</si>
  <si>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</si>
  <si>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</si>
  <si>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</si>
  <si>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</si>
  <si>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</si>
  <si>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</si>
  <si>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</si>
  <si>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</si>
  <si>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</si>
  <si>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</si>
  <si>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</si>
  <si>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</si>
  <si>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</si>
  <si>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</si>
  <si>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</si>
  <si>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</si>
  <si>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</si>
  <si>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</si>
  <si>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</si>
  <si>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</si>
  <si>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</si>
  <si>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</si>
  <si>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</si>
  <si>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</si>
  <si>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</si>
  <si>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</si>
  <si>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</si>
  <si>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</si>
  <si>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</si>
  <si>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</si>
  <si>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</si>
  <si>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</si>
  <si>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</si>
  <si>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</si>
  <si>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</si>
  <si>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</si>
  <si>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</si>
  <si>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</si>
  <si>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</si>
  <si>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</si>
  <si>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</si>
  <si>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</si>
  <si>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</si>
  <si>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</si>
  <si>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</si>
  <si>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</si>
  <si>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</si>
  <si>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</si>
  <si>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</si>
  <si>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</si>
  <si>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</si>
  <si>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</si>
  <si>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</si>
  <si>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</si>
  <si>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</si>
  <si>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</si>
  <si>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</si>
  <si>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</si>
  <si>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</si>
  <si>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</si>
  <si>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</si>
  <si>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</si>
  <si>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</si>
  <si>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</si>
  <si>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</si>
  <si>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</si>
  <si>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</si>
  <si>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</si>
  <si>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</si>
  <si>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Iznos</t>
  </si>
  <si>
    <t>VP</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</si>
  <si>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</si>
  <si>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</si>
  <si>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</si>
  <si>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</si>
  <si>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</si>
  <si>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</si>
  <si>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</si>
  <si>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</si>
  <si>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</si>
  <si>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</si>
  <si>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Proizvodnja sječiva</t>
  </si>
  <si>
    <t>Proizvodnja alata</t>
  </si>
  <si>
    <t>Proizvodnja brava i okova</t>
  </si>
  <si>
    <t>Proizvodnja uređaja za dizanje i prenošenje</t>
  </si>
  <si>
    <t>Proizvodnja strojeva za metalurgiju</t>
  </si>
  <si>
    <t>IZVJEŠTAJ O OBVEZAMA</t>
  </si>
  <si>
    <r>
      <t>AOP ozn. razd.</t>
    </r>
    <r>
      <rPr>
        <b/>
        <vertAlign val="superscript"/>
        <sz val="9"/>
        <color indexed="22"/>
        <rFont val="Arial CE"/>
        <family val="2"/>
      </rPr>
      <t>2)</t>
    </r>
    <r>
      <rPr>
        <b/>
        <sz val="9"/>
        <color indexed="22"/>
        <rFont val="Arial CE"/>
        <family val="2"/>
      </rPr>
      <t>:</t>
    </r>
  </si>
  <si>
    <t>za razdoblje:</t>
  </si>
  <si>
    <t>S obzirom da se isti obrazac koristi za dostavu mjesečnih, tromjesečnih, polugodišnjih i godišnjih obrazaca - razdoblje podataka ne odabire se s liste kao kod obrazaca koji se predaju u FINA-u nego se upisuje datum od i do, primjerice, "za razdoblje 1. svibnja do 31. svibnja 2010."</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</si>
  <si>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</si>
  <si>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</si>
  <si>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</si>
  <si>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</si>
  <si>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</si>
  <si>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</si>
  <si>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</si>
  <si>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</si>
  <si>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</si>
  <si>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</si>
  <si>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</si>
  <si>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</si>
  <si>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</si>
  <si>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</si>
  <si>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</si>
  <si>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</si>
  <si>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</si>
  <si>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</si>
  <si>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</si>
  <si>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</si>
  <si>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</si>
  <si>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</si>
  <si>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</si>
  <si>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</si>
  <si>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</si>
  <si>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</si>
  <si>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</si>
  <si>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</si>
  <si>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</si>
  <si>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</si>
  <si>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</si>
  <si>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</si>
  <si>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</si>
  <si>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</si>
  <si>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</si>
  <si>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</si>
  <si>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</si>
  <si>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</si>
  <si>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</si>
  <si>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</si>
  <si>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</si>
  <si>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</si>
  <si>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</si>
  <si>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</si>
  <si>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</si>
  <si>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</si>
  <si>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</si>
  <si>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</si>
  <si>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</si>
  <si>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</si>
  <si>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</si>
  <si>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</si>
  <si>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</si>
  <si>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</si>
  <si>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</si>
  <si>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</si>
  <si>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</si>
  <si>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</si>
  <si>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</si>
  <si>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</si>
  <si>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</si>
  <si>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</si>
  <si>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</si>
  <si>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</si>
  <si>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</si>
  <si>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</si>
  <si>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</si>
  <si>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</si>
  <si>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</si>
  <si>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</si>
  <si>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</si>
  <si>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</si>
  <si>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</si>
  <si>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</si>
  <si>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</si>
  <si>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</si>
  <si>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</si>
  <si>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</si>
  <si>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</si>
  <si>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</si>
  <si>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</si>
  <si>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</si>
  <si>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</si>
  <si>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</si>
  <si>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</si>
  <si>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</si>
  <si>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</si>
  <si>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</si>
  <si>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</si>
  <si>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</si>
  <si>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</si>
  <si>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</si>
  <si>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</si>
  <si>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</si>
  <si>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</si>
  <si>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</si>
  <si>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</si>
  <si>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</si>
  <si>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</si>
  <si>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</si>
  <si>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</si>
  <si>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</si>
  <si>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</si>
  <si>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</si>
  <si>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</si>
  <si>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 xml:space="preserve">Uvođenje instalacija vodovoda, kanalizacije i plina i instalacija za grijanje i klimatizaciju </t>
  </si>
  <si>
    <t>Ostali građevinski instalacijski radovi</t>
  </si>
  <si>
    <t>Fasadni i štukaturski radovi</t>
  </si>
  <si>
    <t>Ostali završni građevinski radovi</t>
  </si>
  <si>
    <t>Radovi na krovištu</t>
  </si>
  <si>
    <t>Ostale specijalizirane građevinske djelatnosti, d. n.</t>
  </si>
  <si>
    <t xml:space="preserve">Trgovina automobilima i motornim vozilima lake kategorije </t>
  </si>
  <si>
    <t>Trgovina ostalim motornim vozilima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</si>
  <si>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</si>
  <si>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</si>
  <si>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</si>
  <si>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</si>
  <si>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</si>
  <si>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</si>
  <si>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Račun iz rač. plana</t>
  </si>
  <si>
    <t>Stanje obveza na početku izvještajnog razdoblja (=AOP 036 iz prethodnog izvještaja)</t>
  </si>
  <si>
    <t>23</t>
  </si>
  <si>
    <t>00546305</t>
  </si>
  <si>
    <t>10013928386</t>
  </si>
  <si>
    <t>OBRTNIČKO-INDUSTRIJSKA ŠKOLA U IMOTSKOM</t>
  </si>
  <si>
    <t>BRUNA BUŠIĆA 59</t>
  </si>
  <si>
    <t>Vesna Trutin</t>
  </si>
  <si>
    <t>021/842-333</t>
  </si>
  <si>
    <t>Momir Karin</t>
  </si>
  <si>
    <t>01.siječnja do 31.prosinca 2014.godine</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</si>
</sst>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s>
  <fonts count="90">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sz val="10"/>
      <color indexed="8"/>
      <name val="Arial CE"/>
      <family val="0"/>
    </font>
    <font>
      <sz val="10"/>
      <color indexed="9"/>
      <name val="Arial CE"/>
      <family val="2"/>
    </font>
    <font>
      <b/>
      <sz val="10"/>
      <color indexed="9"/>
      <name val="Arial CE"/>
      <family val="2"/>
    </font>
    <font>
      <sz val="8"/>
      <name val="Arial CE"/>
      <family val="2"/>
    </font>
    <font>
      <sz val="10"/>
      <color indexed="8"/>
      <name val="Arial"/>
      <family val="0"/>
    </font>
    <font>
      <b/>
      <sz val="8"/>
      <name val="Tahoma"/>
      <family val="0"/>
    </font>
    <font>
      <sz val="8"/>
      <name val="Tahoma"/>
      <family val="0"/>
    </font>
    <font>
      <sz val="10"/>
      <color indexed="10"/>
      <name val="Arial"/>
      <family val="0"/>
    </font>
    <font>
      <b/>
      <sz val="10"/>
      <color indexed="8"/>
      <name val="Arial CE"/>
      <family val="2"/>
    </font>
    <font>
      <b/>
      <vertAlign val="superscript"/>
      <sz val="9"/>
      <name val="Arial CE"/>
      <family val="2"/>
    </font>
    <font>
      <b/>
      <sz val="9"/>
      <name val="Arial CE"/>
      <family val="2"/>
    </font>
    <font>
      <sz val="9"/>
      <name val="Arial CE"/>
      <family val="2"/>
    </font>
    <font>
      <b/>
      <sz val="8"/>
      <color indexed="10"/>
      <name val="Arial"/>
      <family val="2"/>
    </font>
    <font>
      <sz val="10"/>
      <color indexed="12"/>
      <name val="Arial"/>
      <family val="0"/>
    </font>
    <font>
      <sz val="14"/>
      <name val="Arial CE"/>
      <family val="2"/>
    </font>
    <font>
      <sz val="14"/>
      <name val="Arial"/>
      <family val="0"/>
    </font>
    <font>
      <u val="single"/>
      <sz val="10"/>
      <color indexed="12"/>
      <name val="Arial"/>
      <family val="0"/>
    </font>
    <font>
      <u val="single"/>
      <sz val="10"/>
      <color indexed="36"/>
      <name val="Arial"/>
      <family val="0"/>
    </font>
    <font>
      <sz val="8"/>
      <name val="Arial"/>
      <family val="0"/>
    </font>
    <font>
      <b/>
      <sz val="10"/>
      <color indexed="18"/>
      <name val="Arial"/>
      <family val="2"/>
    </font>
    <font>
      <b/>
      <sz val="10"/>
      <color indexed="9"/>
      <name val="Arial"/>
      <family val="2"/>
    </font>
    <font>
      <b/>
      <sz val="10"/>
      <color indexed="56"/>
      <name val="Arial CE"/>
      <family val="2"/>
    </font>
    <font>
      <sz val="10"/>
      <color indexed="56"/>
      <name val="Arial"/>
      <family val="0"/>
    </font>
    <font>
      <b/>
      <sz val="12"/>
      <color indexed="56"/>
      <name val="Arial"/>
      <family val="2"/>
    </font>
    <font>
      <b/>
      <sz val="10"/>
      <color indexed="56"/>
      <name val="Arial"/>
      <family val="2"/>
    </font>
    <font>
      <b/>
      <sz val="14"/>
      <color indexed="9"/>
      <name val="Arial"/>
      <family val="2"/>
    </font>
    <font>
      <sz val="10"/>
      <color indexed="9"/>
      <name val="Arial"/>
      <family val="2"/>
    </font>
    <font>
      <b/>
      <sz val="12"/>
      <color indexed="16"/>
      <name val="Arial"/>
      <family val="2"/>
    </font>
    <font>
      <sz val="10"/>
      <color indexed="16"/>
      <name val="Arial"/>
      <family val="2"/>
    </font>
    <font>
      <sz val="14"/>
      <color indexed="56"/>
      <name val="Arial CE"/>
      <family val="2"/>
    </font>
    <font>
      <b/>
      <sz val="10"/>
      <color indexed="16"/>
      <name val="Arial CE"/>
      <family val="2"/>
    </font>
    <font>
      <b/>
      <sz val="8"/>
      <name val="Arial"/>
      <family val="2"/>
    </font>
    <font>
      <sz val="16"/>
      <color indexed="56"/>
      <name val="Arial Black"/>
      <family val="2"/>
    </font>
    <font>
      <b/>
      <sz val="14"/>
      <name val="Arial CE"/>
      <family val="2"/>
    </font>
    <font>
      <sz val="8"/>
      <color indexed="55"/>
      <name val="Arial CE"/>
      <family val="2"/>
    </font>
    <font>
      <sz val="10"/>
      <color indexed="55"/>
      <name val="Arial"/>
      <family val="0"/>
    </font>
    <font>
      <sz val="8"/>
      <color indexed="55"/>
      <name val="Arial"/>
      <family val="0"/>
    </font>
    <font>
      <b/>
      <sz val="9"/>
      <color indexed="10"/>
      <name val="Arial CE"/>
      <family val="0"/>
    </font>
    <font>
      <b/>
      <sz val="9"/>
      <color indexed="22"/>
      <name val="Arial CE"/>
      <family val="2"/>
    </font>
    <font>
      <b/>
      <vertAlign val="superscript"/>
      <sz val="9"/>
      <color indexed="22"/>
      <name val="Arial CE"/>
      <family val="2"/>
    </font>
    <font>
      <sz val="12"/>
      <color indexed="56"/>
      <name val="Arial"/>
      <family val="0"/>
    </font>
    <font>
      <b/>
      <sz val="12"/>
      <name val="Arial"/>
      <family val="2"/>
    </font>
    <font>
      <b/>
      <sz val="9"/>
      <name val="Arial"/>
      <family val="2"/>
    </font>
    <font>
      <sz val="9"/>
      <name val="Arial"/>
      <family val="2"/>
    </font>
    <font>
      <b/>
      <sz val="8"/>
      <color indexed="9"/>
      <name val="Arial"/>
      <family val="2"/>
    </font>
    <font>
      <sz val="7"/>
      <name val="Arial"/>
      <family val="2"/>
    </font>
    <font>
      <sz val="7"/>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color indexed="8"/>
      <name val="Arial"/>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bgColor indexed="22"/>
      </patternFill>
    </fill>
    <fill>
      <patternFill patternType="solid">
        <fgColor indexed="56"/>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solid">
        <fgColor indexed="9"/>
        <bgColor indexed="64"/>
      </patternFill>
    </fill>
    <fill>
      <patternFill patternType="lightGray">
        <fgColor indexed="22"/>
        <bgColor indexed="9"/>
      </patternFill>
    </fill>
    <fill>
      <patternFill patternType="solid">
        <fgColor indexed="26"/>
        <bgColor indexed="64"/>
      </patternFill>
    </fill>
    <fill>
      <patternFill patternType="gray0625">
        <bgColor indexed="9"/>
      </patternFill>
    </fill>
  </fills>
  <borders count="9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hair"/>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9"/>
      </right>
      <top>
        <color indexed="63"/>
      </top>
      <bottom style="thin"/>
    </border>
    <border>
      <left style="thin">
        <color indexed="9"/>
      </left>
      <right style="thin">
        <color indexed="9"/>
      </right>
      <top style="thin"/>
      <bottom style="thin"/>
    </border>
    <border>
      <left style="thin">
        <color indexed="9"/>
      </left>
      <right>
        <color indexed="63"/>
      </right>
      <top style="thin"/>
      <bottom style="thin"/>
    </border>
    <border>
      <left style="thin"/>
      <right style="hair"/>
      <top style="thin"/>
      <bottom>
        <color indexed="63"/>
      </bottom>
    </border>
    <border>
      <left style="thin"/>
      <right style="hair"/>
      <top style="thin"/>
      <bottom style="hair"/>
    </border>
    <border>
      <left style="thin"/>
      <right style="hair"/>
      <top style="hair"/>
      <bottom style="hair"/>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hair"/>
      <top style="hair"/>
      <bottom>
        <color indexed="63"/>
      </bottom>
    </border>
    <border>
      <left>
        <color indexed="63"/>
      </left>
      <right style="medium"/>
      <top>
        <color indexed="63"/>
      </top>
      <bottom>
        <color indexed="63"/>
      </bottom>
    </border>
    <border>
      <left style="thin">
        <color indexed="22"/>
      </left>
      <right style="thin">
        <color indexed="22"/>
      </right>
      <top>
        <color indexed="63"/>
      </top>
      <bottom style="thin">
        <color indexed="22"/>
      </bottom>
    </border>
    <border>
      <left style="thin"/>
      <right style="hair"/>
      <top style="thin"/>
      <bottom style="thin"/>
    </border>
    <border>
      <left style="hair"/>
      <right style="hair"/>
      <top style="thin"/>
      <bottom style="thin"/>
    </border>
    <border>
      <left style="thin">
        <color indexed="8"/>
      </left>
      <right style="thin">
        <color indexed="8"/>
      </right>
      <top style="thin">
        <color indexed="8"/>
      </top>
      <bottom style="thin">
        <color indexed="8"/>
      </bottom>
    </border>
    <border>
      <left style="thin"/>
      <right style="thin">
        <color indexed="55"/>
      </right>
      <top style="thin"/>
      <bottom style="hair"/>
    </border>
    <border>
      <left style="thin">
        <color indexed="55"/>
      </left>
      <right style="thin">
        <color indexed="55"/>
      </right>
      <top style="thin"/>
      <bottom style="hair"/>
    </border>
    <border>
      <left style="thin">
        <color indexed="55"/>
      </left>
      <right style="thin"/>
      <top style="thin"/>
      <bottom style="hair"/>
    </border>
    <border>
      <left style="thin"/>
      <right style="thin">
        <color indexed="55"/>
      </right>
      <top style="hair"/>
      <bottom style="hair"/>
    </border>
    <border>
      <left style="thin">
        <color indexed="55"/>
      </left>
      <right style="thin">
        <color indexed="55"/>
      </right>
      <top style="hair"/>
      <bottom style="hair"/>
    </border>
    <border>
      <left style="thin">
        <color indexed="55"/>
      </left>
      <right style="thin"/>
      <top style="hair"/>
      <bottom style="hair"/>
    </border>
    <border>
      <left style="thin"/>
      <right style="thin">
        <color indexed="55"/>
      </right>
      <top style="hair"/>
      <bottom style="thin"/>
    </border>
    <border>
      <left style="thin">
        <color indexed="55"/>
      </left>
      <right style="thin">
        <color indexed="55"/>
      </right>
      <top style="hair"/>
      <bottom style="thin"/>
    </border>
    <border>
      <left style="thin">
        <color indexed="55"/>
      </left>
      <right style="thin"/>
      <top style="hair"/>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hair"/>
      <bottom style="hair"/>
    </border>
    <border>
      <left style="thin">
        <color indexed="55"/>
      </left>
      <right>
        <color indexed="63"/>
      </right>
      <top style="hair"/>
      <bottom style="thin"/>
    </border>
    <border>
      <left style="thin">
        <color indexed="55"/>
      </left>
      <right>
        <color indexed="63"/>
      </right>
      <top style="thin"/>
      <bottom style="hair"/>
    </border>
    <border>
      <left style="medium"/>
      <right>
        <color indexed="63"/>
      </right>
      <top style="medium"/>
      <bottom style="medium"/>
    </border>
    <border>
      <left>
        <color indexed="63"/>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hair"/>
      <right>
        <color indexed="63"/>
      </right>
      <top style="thin"/>
      <bottom>
        <color indexed="63"/>
      </bottom>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style="thin"/>
      <bottom style="hair"/>
    </border>
    <border>
      <left style="hair"/>
      <right style="thin"/>
      <top style="thin"/>
      <bottom style="hair"/>
    </border>
    <border>
      <left style="hair"/>
      <right style="hair"/>
      <top style="thin"/>
      <bottom>
        <color indexed="63"/>
      </bottom>
    </border>
    <border>
      <left style="hair"/>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4"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9" fontId="0" fillId="0" borderId="0" applyFont="0" applyFill="0" applyBorder="0" applyAlignment="0" applyProtection="0"/>
    <xf numFmtId="0" fontId="84" fillId="0" borderId="7" applyNumberFormat="0" applyFill="0" applyAlignment="0" applyProtection="0"/>
    <xf numFmtId="0" fontId="25" fillId="0" borderId="0" applyNumberFormat="0" applyFill="0" applyBorder="0" applyAlignment="0" applyProtection="0"/>
    <xf numFmtId="0" fontId="85" fillId="31" borderId="8"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281">
    <xf numFmtId="0" fontId="0" fillId="0" borderId="0" xfId="0" applyAlignment="1">
      <alignment/>
    </xf>
    <xf numFmtId="49" fontId="5" fillId="0" borderId="0" xfId="0" applyNumberFormat="1" applyFont="1" applyBorder="1" applyAlignment="1" applyProtection="1">
      <alignment horizontal="left" vertical="center"/>
      <protection/>
    </xf>
    <xf numFmtId="3" fontId="10" fillId="0" borderId="0" xfId="0" applyNumberFormat="1" applyFont="1" applyBorder="1" applyAlignment="1" applyProtection="1">
      <alignment vertical="center"/>
      <protection/>
    </xf>
    <xf numFmtId="0" fontId="9" fillId="0" borderId="0" xfId="0" applyFont="1" applyAlignment="1" applyProtection="1">
      <alignment vertical="center"/>
      <protection/>
    </xf>
    <xf numFmtId="0" fontId="2" fillId="0" borderId="0" xfId="0" applyFont="1" applyAlignment="1" applyProtection="1">
      <alignment vertical="center"/>
      <protection/>
    </xf>
    <xf numFmtId="0" fontId="0" fillId="0" borderId="10" xfId="0" applyFill="1" applyBorder="1" applyAlignment="1">
      <alignment vertical="center"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8" fillId="0" borderId="11" xfId="53" applyFont="1" applyFill="1" applyBorder="1" applyAlignment="1">
      <alignment horizontal="right"/>
      <protection/>
    </xf>
    <xf numFmtId="0" fontId="8" fillId="0" borderId="12" xfId="53" applyFont="1" applyFill="1" applyBorder="1" applyAlignment="1">
      <alignment horizontal="left"/>
      <protection/>
    </xf>
    <xf numFmtId="0" fontId="8" fillId="0" borderId="11" xfId="53" applyFont="1" applyFill="1" applyBorder="1" applyAlignment="1">
      <alignment horizontal="right"/>
      <protection/>
    </xf>
    <xf numFmtId="0" fontId="8" fillId="0" borderId="0" xfId="53" applyFont="1" applyFill="1" applyBorder="1" applyAlignment="1">
      <alignment horizontal="left"/>
      <protection/>
    </xf>
    <xf numFmtId="0" fontId="8" fillId="0" borderId="13" xfId="53" applyFont="1" applyFill="1" applyBorder="1" applyAlignment="1">
      <alignment horizontal="right"/>
      <protection/>
    </xf>
    <xf numFmtId="0" fontId="8" fillId="0" borderId="14" xfId="53" applyFont="1" applyFill="1" applyBorder="1" applyAlignment="1">
      <alignment horizontal="left"/>
      <protection/>
    </xf>
    <xf numFmtId="0" fontId="8" fillId="0" borderId="0" xfId="53" applyFont="1" applyFill="1" applyBorder="1" applyAlignment="1">
      <alignment horizontal="right"/>
      <protection/>
    </xf>
    <xf numFmtId="0" fontId="8" fillId="0" borderId="15" xfId="53" applyFont="1" applyFill="1" applyBorder="1" applyAlignment="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0" fontId="7" fillId="0" borderId="0" xfId="0" applyFont="1" applyBorder="1" applyAlignment="1" applyProtection="1">
      <alignment horizontal="right" wrapText="1"/>
      <protection/>
    </xf>
    <xf numFmtId="0" fontId="2" fillId="0" borderId="0" xfId="0" applyFont="1" applyBorder="1" applyAlignment="1" applyProtection="1">
      <alignment horizontal="right" vertical="center" wrapText="1"/>
      <protection/>
    </xf>
    <xf numFmtId="0" fontId="2" fillId="0" borderId="0" xfId="0" applyFont="1" applyBorder="1" applyAlignment="1" applyProtection="1">
      <alignment horizontal="center" vertical="center" wrapText="1"/>
      <protection/>
    </xf>
    <xf numFmtId="49" fontId="0" fillId="0" borderId="0" xfId="0" applyNumberFormat="1" applyFill="1" applyBorder="1" applyAlignment="1" applyProtection="1">
      <alignment horizontal="left" vertical="center"/>
      <protection/>
    </xf>
    <xf numFmtId="0" fontId="0" fillId="0" borderId="10" xfId="0" applyBorder="1" applyAlignment="1">
      <alignment vertical="center" wrapText="1"/>
    </xf>
    <xf numFmtId="1" fontId="0" fillId="0" borderId="0" xfId="0" applyNumberFormat="1" applyFont="1" applyFill="1" applyAlignment="1">
      <alignment/>
    </xf>
    <xf numFmtId="3" fontId="5" fillId="0" borderId="12" xfId="0" applyNumberFormat="1" applyFont="1" applyBorder="1" applyAlignment="1" applyProtection="1">
      <alignment horizontal="right" vertical="center" wrapText="1"/>
      <protection/>
    </xf>
    <xf numFmtId="0" fontId="5" fillId="0" borderId="0" xfId="0" applyFont="1" applyBorder="1" applyAlignment="1" applyProtection="1">
      <alignment horizontal="right" vertical="center"/>
      <protection/>
    </xf>
    <xf numFmtId="0" fontId="0" fillId="0" borderId="0" xfId="0" applyFill="1" applyBorder="1" applyAlignment="1">
      <alignment vertical="center" wrapText="1"/>
    </xf>
    <xf numFmtId="0" fontId="0" fillId="0" borderId="0" xfId="0"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xf>
    <xf numFmtId="1" fontId="5" fillId="0" borderId="16" xfId="0" applyNumberFormat="1" applyFont="1" applyFill="1" applyBorder="1" applyAlignment="1" applyProtection="1">
      <alignment horizontal="center" vertical="center"/>
      <protection/>
    </xf>
    <xf numFmtId="0" fontId="27" fillId="33" borderId="17" xfId="0" applyFont="1" applyFill="1" applyBorder="1" applyAlignment="1">
      <alignment horizontal="left" vertical="center" wrapText="1"/>
    </xf>
    <xf numFmtId="0" fontId="28" fillId="34" borderId="18" xfId="35" applyFont="1" applyFill="1" applyBorder="1" applyAlignment="1" applyProtection="1">
      <alignment horizontal="center" vertical="center" wrapText="1"/>
      <protection/>
    </xf>
    <xf numFmtId="0" fontId="28" fillId="34" borderId="19" xfId="35" applyFont="1" applyFill="1" applyBorder="1" applyAlignment="1" applyProtection="1">
      <alignment horizontal="center" vertical="center" wrapText="1"/>
      <protection/>
    </xf>
    <xf numFmtId="0" fontId="5" fillId="35" borderId="20" xfId="54" applyFont="1" applyFill="1" applyBorder="1" applyAlignment="1">
      <alignment horizontal="center" vertical="center"/>
      <protection/>
    </xf>
    <xf numFmtId="14" fontId="30" fillId="0" borderId="21" xfId="51" applyNumberFormat="1" applyFont="1" applyFill="1" applyBorder="1" applyAlignment="1">
      <alignment horizontal="center" vertical="center" wrapText="1"/>
      <protection/>
    </xf>
    <xf numFmtId="14" fontId="30" fillId="0" borderId="22" xfId="51" applyNumberFormat="1" applyFont="1" applyFill="1" applyBorder="1" applyAlignment="1">
      <alignment horizontal="center" vertical="center" wrapText="1"/>
      <protection/>
    </xf>
    <xf numFmtId="0" fontId="27" fillId="33" borderId="23" xfId="0" applyFont="1" applyFill="1" applyBorder="1" applyAlignment="1">
      <alignment horizontal="left" vertical="center" wrapText="1" indent="2"/>
    </xf>
    <xf numFmtId="0" fontId="28" fillId="34" borderId="23" xfId="35" applyFont="1" applyFill="1" applyBorder="1" applyAlignment="1" applyProtection="1">
      <alignment horizontal="center" vertical="center" wrapText="1"/>
      <protection/>
    </xf>
    <xf numFmtId="3" fontId="5" fillId="0" borderId="0" xfId="0" applyNumberFormat="1" applyFont="1" applyBorder="1" applyAlignment="1" applyProtection="1">
      <alignment horizontal="right" vertical="top"/>
      <protection/>
    </xf>
    <xf numFmtId="1" fontId="38" fillId="36" borderId="16" xfId="0" applyNumberFormat="1" applyFont="1" applyFill="1" applyBorder="1" applyAlignment="1" applyProtection="1">
      <alignment horizontal="center" vertical="center"/>
      <protection locked="0"/>
    </xf>
    <xf numFmtId="49" fontId="38" fillId="36" borderId="16" xfId="0" applyNumberFormat="1" applyFont="1" applyFill="1" applyBorder="1" applyAlignment="1" applyProtection="1">
      <alignment horizontal="center" vertical="center"/>
      <protection locked="0"/>
    </xf>
    <xf numFmtId="3" fontId="18" fillId="0" borderId="12" xfId="0" applyNumberFormat="1"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3" fontId="18" fillId="0" borderId="0" xfId="0" applyNumberFormat="1" applyFont="1" applyBorder="1" applyAlignment="1" applyProtection="1">
      <alignment horizontal="right" vertical="center" shrinkToFit="1"/>
      <protection/>
    </xf>
    <xf numFmtId="0" fontId="22" fillId="0" borderId="0" xfId="0" applyFont="1" applyBorder="1" applyAlignment="1" applyProtection="1">
      <alignment horizontal="center" vertical="top"/>
      <protection/>
    </xf>
    <xf numFmtId="0" fontId="23" fillId="0" borderId="0" xfId="0" applyFont="1" applyAlignment="1" applyProtection="1">
      <alignment horizontal="center" vertical="top"/>
      <protection/>
    </xf>
    <xf numFmtId="0" fontId="0" fillId="0" borderId="0" xfId="0" applyAlignment="1" applyProtection="1">
      <alignment/>
      <protection/>
    </xf>
    <xf numFmtId="0" fontId="2" fillId="0" borderId="0" xfId="0" applyFont="1" applyBorder="1" applyAlignment="1" applyProtection="1">
      <alignment vertical="center"/>
      <protection/>
    </xf>
    <xf numFmtId="0" fontId="39" fillId="0" borderId="0" xfId="0" applyFont="1" applyAlignment="1" applyProtection="1">
      <alignment horizontal="right" vertical="center"/>
      <protection/>
    </xf>
    <xf numFmtId="0" fontId="0" fillId="0" borderId="0" xfId="0" applyBorder="1" applyAlignment="1" applyProtection="1">
      <alignment horizontal="center" vertical="center"/>
      <protection/>
    </xf>
    <xf numFmtId="0" fontId="18" fillId="0" borderId="0" xfId="0" applyFont="1" applyAlignment="1" applyProtection="1">
      <alignment horizontal="right" vertical="center"/>
      <protection/>
    </xf>
    <xf numFmtId="0" fontId="15" fillId="0" borderId="0" xfId="0"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1" fontId="38" fillId="36" borderId="16" xfId="0" applyNumberFormat="1" applyFont="1" applyFill="1" applyBorder="1" applyAlignment="1" applyProtection="1">
      <alignment horizontal="left" vertical="center"/>
      <protection locked="0"/>
    </xf>
    <xf numFmtId="0" fontId="0" fillId="0" borderId="0" xfId="0" applyAlignment="1" applyProtection="1">
      <alignment/>
      <protection/>
    </xf>
    <xf numFmtId="0" fontId="5" fillId="0" borderId="0" xfId="0" applyFont="1" applyAlignment="1" applyProtection="1">
      <alignment vertical="center"/>
      <protection/>
    </xf>
    <xf numFmtId="0" fontId="21" fillId="0" borderId="24" xfId="0" applyFont="1" applyBorder="1" applyAlignment="1" applyProtection="1">
      <alignment horizontal="center" vertical="center"/>
      <protection/>
    </xf>
    <xf numFmtId="0" fontId="20" fillId="0" borderId="24"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0" fillId="0" borderId="0" xfId="55" applyNumberFormat="1" applyFont="1" applyFill="1" applyBorder="1" applyAlignment="1" applyProtection="1">
      <alignment/>
      <protection/>
    </xf>
    <xf numFmtId="0" fontId="0" fillId="0" borderId="0" xfId="51" applyNumberFormat="1" applyFont="1" applyFill="1" applyBorder="1" applyAlignment="1" applyProtection="1">
      <alignment/>
      <protection/>
    </xf>
    <xf numFmtId="0" fontId="2" fillId="0" borderId="0" xfId="0" applyFont="1" applyBorder="1" applyAlignment="1" applyProtection="1">
      <alignment/>
      <protection/>
    </xf>
    <xf numFmtId="0" fontId="8" fillId="0" borderId="0" xfId="52" applyFont="1" applyFill="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2" fillId="0" borderId="0" xfId="0" applyFont="1" applyAlignment="1" applyProtection="1">
      <alignment horizontal="center" vertical="top"/>
      <protection/>
    </xf>
    <xf numFmtId="0" fontId="0" fillId="0" borderId="0" xfId="0" applyAlignment="1" applyProtection="1">
      <alignment vertical="top"/>
      <protection/>
    </xf>
    <xf numFmtId="0" fontId="11" fillId="0" borderId="0" xfId="0" applyFont="1" applyBorder="1" applyAlignment="1" applyProtection="1">
      <alignment vertical="center"/>
      <protection/>
    </xf>
    <xf numFmtId="0" fontId="11" fillId="0" borderId="0" xfId="0" applyFont="1" applyBorder="1" applyAlignment="1" applyProtection="1">
      <alignment horizontal="right" vertical="center"/>
      <protection/>
    </xf>
    <xf numFmtId="0" fontId="11" fillId="0" borderId="25" xfId="0" applyFont="1" applyBorder="1" applyAlignment="1" applyProtection="1">
      <alignment horizontal="righ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4" fillId="0" borderId="0" xfId="0" applyFont="1" applyBorder="1" applyAlignment="1" applyProtection="1">
      <alignment horizontal="centerContinuous" vertical="center" wrapText="1"/>
      <protection/>
    </xf>
    <xf numFmtId="0" fontId="4" fillId="0" borderId="0" xfId="0" applyFont="1" applyBorder="1" applyAlignment="1" applyProtection="1">
      <alignment horizontal="centerContinuous"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7" fillId="33" borderId="23" xfId="0" applyFont="1" applyFill="1" applyBorder="1" applyAlignment="1" applyProtection="1">
      <alignment horizontal="left" vertical="center" wrapText="1"/>
      <protection/>
    </xf>
    <xf numFmtId="190" fontId="12" fillId="0" borderId="21" xfId="51" applyNumberFormat="1" applyFont="1" applyFill="1" applyBorder="1" applyAlignment="1" applyProtection="1">
      <alignment horizontal="center" vertical="center"/>
      <protection hidden="1"/>
    </xf>
    <xf numFmtId="49" fontId="12" fillId="0" borderId="26" xfId="51" applyNumberFormat="1" applyFont="1" applyFill="1" applyBorder="1" applyAlignment="1" applyProtection="1">
      <alignment horizontal="left" vertical="center"/>
      <protection hidden="1"/>
    </xf>
    <xf numFmtId="49" fontId="0" fillId="0" borderId="27" xfId="0" applyNumberFormat="1" applyBorder="1" applyAlignment="1" applyProtection="1">
      <alignment vertical="center" wrapText="1"/>
      <protection hidden="1"/>
    </xf>
    <xf numFmtId="49" fontId="0" fillId="0" borderId="28" xfId="0" applyNumberFormat="1" applyBorder="1" applyAlignment="1" applyProtection="1">
      <alignment vertical="center" wrapText="1"/>
      <protection hidden="1"/>
    </xf>
    <xf numFmtId="190" fontId="12" fillId="0" borderId="22" xfId="51" applyNumberFormat="1" applyFont="1" applyFill="1" applyBorder="1" applyAlignment="1" applyProtection="1">
      <alignment horizontal="center" vertical="center"/>
      <protection hidden="1"/>
    </xf>
    <xf numFmtId="49" fontId="12" fillId="0" borderId="29" xfId="51" applyNumberFormat="1" applyFont="1" applyFill="1" applyBorder="1" applyAlignment="1" applyProtection="1">
      <alignment horizontal="left" vertical="center"/>
      <protection hidden="1"/>
    </xf>
    <xf numFmtId="49" fontId="0" fillId="0" borderId="30" xfId="0" applyNumberFormat="1" applyBorder="1" applyAlignment="1" applyProtection="1">
      <alignment vertical="center" wrapText="1"/>
      <protection hidden="1"/>
    </xf>
    <xf numFmtId="49" fontId="0" fillId="0" borderId="31" xfId="0" applyNumberFormat="1" applyBorder="1" applyAlignment="1" applyProtection="1">
      <alignment vertical="center" wrapText="1"/>
      <protection hidden="1"/>
    </xf>
    <xf numFmtId="190" fontId="12" fillId="0" borderId="32" xfId="51" applyNumberFormat="1" applyFont="1" applyFill="1" applyBorder="1" applyAlignment="1" applyProtection="1">
      <alignment horizontal="center" vertical="center"/>
      <protection hidden="1"/>
    </xf>
    <xf numFmtId="49" fontId="12" fillId="0" borderId="33" xfId="51" applyNumberFormat="1" applyFont="1" applyFill="1" applyBorder="1" applyAlignment="1" applyProtection="1">
      <alignment horizontal="left" vertical="center"/>
      <protection hidden="1"/>
    </xf>
    <xf numFmtId="49" fontId="0" fillId="0" borderId="34" xfId="0" applyNumberFormat="1" applyBorder="1" applyAlignment="1" applyProtection="1">
      <alignment vertical="center" wrapText="1"/>
      <protection hidden="1"/>
    </xf>
    <xf numFmtId="49" fontId="0" fillId="0" borderId="35" xfId="0" applyNumberFormat="1" applyBorder="1" applyAlignment="1" applyProtection="1">
      <alignment vertical="center" wrapText="1"/>
      <protection hidden="1"/>
    </xf>
    <xf numFmtId="190" fontId="0" fillId="0" borderId="0" xfId="51" applyNumberFormat="1" applyFont="1" applyFill="1" applyBorder="1" applyAlignment="1" applyProtection="1">
      <alignment/>
      <protection/>
    </xf>
    <xf numFmtId="190" fontId="0" fillId="0" borderId="0" xfId="0" applyNumberFormat="1" applyFont="1" applyFill="1" applyBorder="1" applyAlignment="1" applyProtection="1">
      <alignment/>
      <protection/>
    </xf>
    <xf numFmtId="190" fontId="38" fillId="36" borderId="16" xfId="0" applyNumberFormat="1" applyFont="1" applyFill="1" applyBorder="1" applyAlignment="1" applyProtection="1">
      <alignment horizontal="center" vertical="center"/>
      <protection locked="0"/>
    </xf>
    <xf numFmtId="0" fontId="27" fillId="33" borderId="36" xfId="0" applyFont="1" applyFill="1" applyBorder="1" applyAlignment="1" applyProtection="1">
      <alignment horizontal="center" vertical="center" wrapText="1"/>
      <protection hidden="1"/>
    </xf>
    <xf numFmtId="0" fontId="28" fillId="34" borderId="37" xfId="35" applyFont="1" applyFill="1" applyBorder="1" applyAlignment="1" applyProtection="1">
      <alignment horizontal="center" vertical="center" wrapText="1"/>
      <protection hidden="1"/>
    </xf>
    <xf numFmtId="0" fontId="28" fillId="34" borderId="38" xfId="35" applyFont="1" applyFill="1" applyBorder="1" applyAlignment="1" applyProtection="1">
      <alignment horizontal="center" vertical="center" wrapText="1"/>
      <protection hidden="1"/>
    </xf>
    <xf numFmtId="14" fontId="30" fillId="0" borderId="39" xfId="51" applyNumberFormat="1" applyFont="1" applyFill="1" applyBorder="1" applyAlignment="1">
      <alignment horizontal="center" vertical="center" wrapText="1"/>
      <protection/>
    </xf>
    <xf numFmtId="0" fontId="37" fillId="0" borderId="0" xfId="0" applyFont="1" applyBorder="1" applyAlignment="1" applyProtection="1">
      <alignment horizontal="center" vertical="top"/>
      <protection/>
    </xf>
    <xf numFmtId="0" fontId="30" fillId="0" borderId="40" xfId="0" applyFont="1" applyBorder="1" applyAlignment="1" applyProtection="1">
      <alignment horizontal="center" vertical="top"/>
      <protection/>
    </xf>
    <xf numFmtId="3" fontId="46" fillId="0" borderId="0" xfId="0" applyNumberFormat="1" applyFont="1" applyBorder="1" applyAlignment="1" applyProtection="1">
      <alignment horizontal="right" vertical="center"/>
      <protection/>
    </xf>
    <xf numFmtId="0" fontId="48" fillId="0" borderId="0" xfId="0" applyFont="1" applyAlignment="1" applyProtection="1">
      <alignment horizontal="right" vertical="center"/>
      <protection/>
    </xf>
    <xf numFmtId="49" fontId="38" fillId="0" borderId="41" xfId="0" applyNumberFormat="1" applyFont="1" applyFill="1" applyBorder="1" applyAlignment="1" applyProtection="1">
      <alignment horizontal="center" vertical="center"/>
      <protection hidden="1"/>
    </xf>
    <xf numFmtId="14" fontId="30" fillId="0" borderId="32" xfId="51" applyNumberFormat="1" applyFont="1" applyFill="1" applyBorder="1" applyAlignment="1">
      <alignment horizontal="center" vertical="center" wrapText="1"/>
      <protection/>
    </xf>
    <xf numFmtId="0" fontId="28" fillId="37" borderId="42" xfId="0" applyFont="1" applyFill="1" applyBorder="1" applyAlignment="1">
      <alignment horizontal="center" vertical="center" wrapText="1"/>
    </xf>
    <xf numFmtId="0" fontId="28" fillId="37" borderId="10" xfId="0" applyFont="1" applyFill="1" applyBorder="1" applyAlignment="1">
      <alignment horizontal="center" vertical="center" wrapText="1"/>
    </xf>
    <xf numFmtId="0" fontId="28" fillId="38" borderId="42" xfId="0" applyFont="1" applyFill="1" applyBorder="1" applyAlignment="1">
      <alignment horizontal="center" vertical="center"/>
    </xf>
    <xf numFmtId="0" fontId="52" fillId="37" borderId="42" xfId="0" applyFont="1" applyFill="1" applyBorder="1" applyAlignment="1">
      <alignment horizontal="center" vertical="center" wrapText="1"/>
    </xf>
    <xf numFmtId="0" fontId="0" fillId="35" borderId="43" xfId="0" applyFill="1" applyBorder="1" applyAlignment="1" applyProtection="1">
      <alignment horizontal="center" vertical="center" wrapText="1"/>
      <protection hidden="1"/>
    </xf>
    <xf numFmtId="49" fontId="16" fillId="36" borderId="13" xfId="52" applyNumberFormat="1" applyFont="1" applyFill="1" applyBorder="1" applyAlignment="1" applyProtection="1">
      <alignment horizontal="left" vertical="center"/>
      <protection locked="0"/>
    </xf>
    <xf numFmtId="0" fontId="0" fillId="36" borderId="15" xfId="0" applyFill="1" applyBorder="1" applyAlignment="1" applyProtection="1">
      <alignment horizontal="left" vertical="center"/>
      <protection locked="0"/>
    </xf>
    <xf numFmtId="0" fontId="0" fillId="36" borderId="14" xfId="0" applyFill="1" applyBorder="1" applyAlignment="1" applyProtection="1">
      <alignment horizontal="left" vertical="center"/>
      <protection locked="0"/>
    </xf>
    <xf numFmtId="49" fontId="5" fillId="36" borderId="13" xfId="0" applyNumberFormat="1" applyFont="1" applyFill="1" applyBorder="1" applyAlignment="1" applyProtection="1">
      <alignment horizontal="left" vertical="center"/>
      <protection locked="0"/>
    </xf>
    <xf numFmtId="0" fontId="8" fillId="0" borderId="0" xfId="52"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1" xfId="0" applyFont="1" applyBorder="1" applyAlignment="1">
      <alignment vertical="center"/>
    </xf>
    <xf numFmtId="0" fontId="0" fillId="0" borderId="0" xfId="0" applyAlignment="1" applyProtection="1">
      <alignment horizontal="center" vertical="center"/>
      <protection/>
    </xf>
    <xf numFmtId="0" fontId="2" fillId="0" borderId="0" xfId="0" applyFont="1" applyBorder="1" applyAlignment="1" applyProtection="1">
      <alignment horizontal="right"/>
      <protection/>
    </xf>
    <xf numFmtId="0" fontId="0" fillId="0" borderId="0" xfId="0" applyAlignment="1" applyProtection="1">
      <alignment horizontal="right"/>
      <protection/>
    </xf>
    <xf numFmtId="0" fontId="39" fillId="35" borderId="44" xfId="0" applyFont="1" applyFill="1" applyBorder="1" applyAlignment="1">
      <alignment horizontal="center" vertical="center" wrapText="1"/>
    </xf>
    <xf numFmtId="0" fontId="39" fillId="35" borderId="44" xfId="53" applyFont="1" applyFill="1" applyBorder="1" applyAlignment="1">
      <alignment horizontal="center" vertical="center"/>
      <protection/>
    </xf>
    <xf numFmtId="0" fontId="52" fillId="37" borderId="16" xfId="53" applyFont="1" applyFill="1" applyBorder="1" applyAlignment="1">
      <alignment horizontal="center" vertical="center" wrapText="1"/>
      <protection/>
    </xf>
    <xf numFmtId="0" fontId="52" fillId="37" borderId="16" xfId="0" applyFont="1" applyFill="1" applyBorder="1" applyAlignment="1">
      <alignment horizontal="center" vertical="center" wrapText="1"/>
    </xf>
    <xf numFmtId="49" fontId="50" fillId="0" borderId="45" xfId="52" applyNumberFormat="1" applyFont="1" applyFill="1" applyBorder="1" applyAlignment="1">
      <alignment horizontal="left" vertical="center" wrapText="1"/>
      <protection/>
    </xf>
    <xf numFmtId="178" fontId="4" fillId="0" borderId="46" xfId="52" applyNumberFormat="1" applyFont="1" applyFill="1" applyBorder="1" applyAlignment="1" applyProtection="1">
      <alignment horizontal="center" vertical="center" wrapText="1"/>
      <protection/>
    </xf>
    <xf numFmtId="3" fontId="19" fillId="39" borderId="47" xfId="0" applyNumberFormat="1" applyFont="1" applyFill="1" applyBorder="1" applyAlignment="1" applyProtection="1">
      <alignment vertical="center" wrapText="1"/>
      <protection locked="0"/>
    </xf>
    <xf numFmtId="49" fontId="50" fillId="0" borderId="48" xfId="52" applyNumberFormat="1" applyFont="1" applyFill="1" applyBorder="1" applyAlignment="1">
      <alignment horizontal="left" vertical="center" wrapText="1"/>
      <protection/>
    </xf>
    <xf numFmtId="178" fontId="4" fillId="0" borderId="49" xfId="52" applyNumberFormat="1" applyFont="1" applyFill="1" applyBorder="1" applyAlignment="1" applyProtection="1">
      <alignment horizontal="center" vertical="center" wrapText="1"/>
      <protection/>
    </xf>
    <xf numFmtId="3" fontId="19" fillId="40" borderId="50" xfId="0" applyNumberFormat="1" applyFont="1" applyFill="1" applyBorder="1" applyAlignment="1" applyProtection="1">
      <alignment vertical="center" wrapText="1"/>
      <protection/>
    </xf>
    <xf numFmtId="3" fontId="19" fillId="39" borderId="50" xfId="0" applyNumberFormat="1" applyFont="1" applyFill="1" applyBorder="1" applyAlignment="1" applyProtection="1">
      <alignment vertical="center" wrapText="1"/>
      <protection locked="0"/>
    </xf>
    <xf numFmtId="49" fontId="51" fillId="0" borderId="48" xfId="52" applyNumberFormat="1" applyFont="1" applyFill="1" applyBorder="1" applyAlignment="1">
      <alignment horizontal="left" vertical="center" wrapText="1"/>
      <protection/>
    </xf>
    <xf numFmtId="49" fontId="53" fillId="0" borderId="48" xfId="52" applyNumberFormat="1" applyFont="1" applyFill="1" applyBorder="1" applyAlignment="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19" fillId="0" borderId="48" xfId="52" applyNumberFormat="1" applyFont="1" applyFill="1" applyBorder="1" applyAlignment="1" applyProtection="1">
      <alignment horizontal="left" vertical="center" wrapText="1"/>
      <protection/>
    </xf>
    <xf numFmtId="49" fontId="54" fillId="0" borderId="48" xfId="52" applyNumberFormat="1" applyFont="1" applyFill="1" applyBorder="1" applyAlignment="1" applyProtection="1">
      <alignment horizontal="left" vertical="center" wrapText="1"/>
      <protection/>
    </xf>
    <xf numFmtId="49" fontId="18" fillId="0" borderId="48" xfId="52" applyNumberFormat="1" applyFont="1" applyFill="1" applyBorder="1" applyAlignment="1" applyProtection="1">
      <alignment horizontal="left" vertical="center" wrapText="1"/>
      <protection/>
    </xf>
    <xf numFmtId="49" fontId="51" fillId="0" borderId="51" xfId="52" applyNumberFormat="1" applyFont="1" applyFill="1" applyBorder="1" applyAlignment="1">
      <alignment horizontal="left" vertical="center" wrapText="1"/>
      <protection/>
    </xf>
    <xf numFmtId="178" fontId="4" fillId="0" borderId="52" xfId="52" applyNumberFormat="1" applyFont="1" applyFill="1" applyBorder="1" applyAlignment="1" applyProtection="1">
      <alignment horizontal="center" vertical="center" wrapText="1"/>
      <protection/>
    </xf>
    <xf numFmtId="3" fontId="19" fillId="39" borderId="53" xfId="0" applyNumberFormat="1" applyFont="1" applyFill="1" applyBorder="1" applyAlignment="1" applyProtection="1">
      <alignment vertical="center" wrapText="1"/>
      <protection locked="0"/>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1" fontId="15" fillId="0" borderId="55" xfId="0" applyNumberFormat="1" applyFont="1" applyFill="1" applyBorder="1" applyAlignment="1">
      <alignment horizontal="center" vertical="center"/>
    </xf>
    <xf numFmtId="1" fontId="21" fillId="0" borderId="55" xfId="0" applyNumberFormat="1" applyFont="1" applyFill="1" applyBorder="1" applyAlignment="1">
      <alignment horizontal="center" vertical="center"/>
    </xf>
    <xf numFmtId="14" fontId="30" fillId="0" borderId="20" xfId="51" applyNumberFormat="1" applyFont="1" applyFill="1" applyBorder="1" applyAlignment="1">
      <alignment horizontal="center" vertical="center" wrapText="1"/>
      <protection/>
    </xf>
    <xf numFmtId="1" fontId="21" fillId="0" borderId="56" xfId="0" applyNumberFormat="1" applyFont="1" applyFill="1" applyBorder="1" applyAlignment="1">
      <alignment horizontal="center" vertical="center"/>
    </xf>
    <xf numFmtId="0" fontId="0" fillId="0" borderId="57" xfId="0" applyFont="1" applyFill="1" applyBorder="1" applyAlignment="1">
      <alignment vertical="center"/>
    </xf>
    <xf numFmtId="0" fontId="0" fillId="0" borderId="58" xfId="0" applyBorder="1" applyAlignment="1">
      <alignment/>
    </xf>
    <xf numFmtId="0" fontId="0" fillId="0" borderId="59" xfId="0" applyBorder="1" applyAlignment="1">
      <alignment/>
    </xf>
    <xf numFmtId="0" fontId="0" fillId="0" borderId="60" xfId="0" applyFont="1" applyFill="1" applyBorder="1" applyAlignment="1">
      <alignment vertical="center"/>
    </xf>
    <xf numFmtId="0" fontId="0" fillId="0" borderId="61" xfId="0" applyBorder="1" applyAlignment="1">
      <alignment/>
    </xf>
    <xf numFmtId="0" fontId="0" fillId="0" borderId="62" xfId="0" applyBorder="1" applyAlignment="1">
      <alignment/>
    </xf>
    <xf numFmtId="0" fontId="15" fillId="0" borderId="60" xfId="0" applyFont="1" applyFill="1" applyBorder="1" applyAlignment="1">
      <alignment vertical="center"/>
    </xf>
    <xf numFmtId="0" fontId="15" fillId="0" borderId="61" xfId="0" applyFont="1" applyBorder="1" applyAlignment="1">
      <alignment/>
    </xf>
    <xf numFmtId="0" fontId="15" fillId="0" borderId="62" xfId="0" applyFont="1" applyBorder="1" applyAlignment="1">
      <alignment/>
    </xf>
    <xf numFmtId="0" fontId="15" fillId="0" borderId="61" xfId="0" applyFont="1" applyFill="1" applyBorder="1" applyAlignment="1">
      <alignment/>
    </xf>
    <xf numFmtId="0" fontId="15" fillId="0" borderId="62" xfId="0" applyFont="1" applyFill="1" applyBorder="1" applyAlignment="1">
      <alignment/>
    </xf>
    <xf numFmtId="0" fontId="21" fillId="0" borderId="60" xfId="0" applyFont="1" applyFill="1" applyBorder="1" applyAlignment="1">
      <alignment vertical="center"/>
    </xf>
    <xf numFmtId="0" fontId="21" fillId="0" borderId="61" xfId="0" applyFont="1" applyBorder="1" applyAlignment="1">
      <alignment/>
    </xf>
    <xf numFmtId="0" fontId="21" fillId="0" borderId="62" xfId="0" applyFont="1" applyBorder="1" applyAlignment="1">
      <alignment/>
    </xf>
    <xf numFmtId="0" fontId="0" fillId="0" borderId="61" xfId="0" applyFont="1" applyBorder="1" applyAlignment="1">
      <alignment/>
    </xf>
    <xf numFmtId="0" fontId="0" fillId="0" borderId="62" xfId="0" applyFont="1" applyBorder="1" applyAlignment="1">
      <alignment/>
    </xf>
    <xf numFmtId="0" fontId="21" fillId="0" borderId="63" xfId="0" applyFont="1" applyFill="1" applyBorder="1" applyAlignment="1">
      <alignment vertical="center"/>
    </xf>
    <xf numFmtId="0" fontId="21" fillId="0" borderId="64" xfId="0" applyFont="1" applyBorder="1" applyAlignment="1">
      <alignment/>
    </xf>
    <xf numFmtId="0" fontId="21" fillId="0" borderId="65" xfId="0" applyFont="1" applyBorder="1" applyAlignment="1">
      <alignment/>
    </xf>
    <xf numFmtId="0" fontId="31" fillId="39" borderId="66" xfId="0" applyFont="1" applyFill="1" applyBorder="1" applyAlignment="1" applyProtection="1">
      <alignment horizontal="left" vertical="center" wrapText="1"/>
      <protection hidden="1"/>
    </xf>
    <xf numFmtId="0" fontId="0" fillId="0" borderId="25" xfId="0" applyBorder="1" applyAlignment="1" applyProtection="1">
      <alignment wrapText="1"/>
      <protection hidden="1"/>
    </xf>
    <xf numFmtId="0" fontId="0" fillId="0" borderId="67" xfId="0" applyBorder="1" applyAlignment="1" applyProtection="1">
      <alignment wrapText="1"/>
      <protection hidden="1"/>
    </xf>
    <xf numFmtId="0" fontId="0" fillId="39" borderId="11" xfId="0" applyFont="1" applyFill="1" applyBorder="1" applyAlignment="1">
      <alignment horizontal="left" vertical="top" wrapText="1"/>
    </xf>
    <xf numFmtId="0" fontId="0" fillId="39" borderId="0" xfId="0" applyFill="1" applyBorder="1" applyAlignment="1">
      <alignment wrapText="1"/>
    </xf>
    <xf numFmtId="0" fontId="0" fillId="39" borderId="12" xfId="0" applyFill="1" applyBorder="1" applyAlignment="1">
      <alignment wrapText="1"/>
    </xf>
    <xf numFmtId="0" fontId="32" fillId="39" borderId="11" xfId="0" applyFont="1" applyFill="1" applyBorder="1" applyAlignment="1">
      <alignment horizontal="left" vertical="top" wrapText="1"/>
    </xf>
    <xf numFmtId="0" fontId="7" fillId="39" borderId="11" xfId="0" applyFont="1" applyFill="1" applyBorder="1" applyAlignment="1">
      <alignment horizontal="left" vertical="top" wrapText="1"/>
    </xf>
    <xf numFmtId="0" fontId="0" fillId="39" borderId="13" xfId="0" applyFont="1" applyFill="1" applyBorder="1" applyAlignment="1" quotePrefix="1">
      <alignment horizontal="left" vertical="top" wrapText="1"/>
    </xf>
    <xf numFmtId="0" fontId="0" fillId="39" borderId="15" xfId="0" applyFill="1" applyBorder="1" applyAlignment="1">
      <alignment wrapText="1"/>
    </xf>
    <xf numFmtId="0" fontId="0" fillId="39" borderId="14" xfId="0" applyFill="1" applyBorder="1" applyAlignment="1">
      <alignment wrapText="1"/>
    </xf>
    <xf numFmtId="0" fontId="35" fillId="39" borderId="11" xfId="0" applyFont="1" applyFill="1" applyBorder="1" applyAlignment="1">
      <alignment horizontal="left" wrapText="1"/>
    </xf>
    <xf numFmtId="0" fontId="35" fillId="39" borderId="0" xfId="0" applyFont="1" applyFill="1" applyBorder="1" applyAlignment="1">
      <alignment wrapText="1"/>
    </xf>
    <xf numFmtId="0" fontId="35" fillId="39" borderId="12" xfId="0" applyFont="1" applyFill="1" applyBorder="1" applyAlignment="1">
      <alignment wrapText="1"/>
    </xf>
    <xf numFmtId="0" fontId="30" fillId="0" borderId="11" xfId="0" applyFont="1" applyBorder="1" applyAlignment="1" applyProtection="1">
      <alignment horizontal="justify" vertical="center" wrapText="1"/>
      <protection hidden="1"/>
    </xf>
    <xf numFmtId="0" fontId="30" fillId="0" borderId="0" xfId="0" applyFont="1" applyBorder="1" applyAlignment="1" applyProtection="1">
      <alignment horizontal="justify" vertical="center"/>
      <protection hidden="1"/>
    </xf>
    <xf numFmtId="0" fontId="30" fillId="0" borderId="12" xfId="0" applyFont="1" applyBorder="1" applyAlignment="1" applyProtection="1">
      <alignment horizontal="justify" vertical="center"/>
      <protection hidden="1"/>
    </xf>
    <xf numFmtId="0" fontId="33" fillId="37" borderId="11" xfId="0" applyFont="1" applyFill="1" applyBorder="1" applyAlignment="1" applyProtection="1">
      <alignment horizontal="center" vertical="center"/>
      <protection hidden="1"/>
    </xf>
    <xf numFmtId="0" fontId="34" fillId="37" borderId="0" xfId="0" applyFont="1" applyFill="1" applyBorder="1" applyAlignment="1" applyProtection="1">
      <alignment/>
      <protection hidden="1"/>
    </xf>
    <xf numFmtId="0" fontId="0" fillId="37" borderId="0" xfId="0" applyFill="1" applyAlignment="1" applyProtection="1">
      <alignment/>
      <protection hidden="1"/>
    </xf>
    <xf numFmtId="0" fontId="28" fillId="37" borderId="11" xfId="0" applyFont="1" applyFill="1" applyBorder="1" applyAlignment="1" applyProtection="1">
      <alignment horizontal="right" vertical="center"/>
      <protection hidden="1"/>
    </xf>
    <xf numFmtId="0" fontId="35" fillId="41" borderId="68" xfId="0" applyFont="1" applyFill="1" applyBorder="1" applyAlignment="1" applyProtection="1">
      <alignment horizontal="left" vertical="top" wrapText="1"/>
      <protection hidden="1"/>
    </xf>
    <xf numFmtId="0" fontId="36" fillId="41" borderId="69" xfId="0" applyFont="1" applyFill="1" applyBorder="1" applyAlignment="1" applyProtection="1">
      <alignment horizontal="left" wrapText="1"/>
      <protection hidden="1"/>
    </xf>
    <xf numFmtId="0" fontId="36" fillId="41" borderId="70" xfId="0" applyFont="1" applyFill="1" applyBorder="1" applyAlignment="1" applyProtection="1">
      <alignment horizontal="left" wrapText="1"/>
      <protection hidden="1"/>
    </xf>
    <xf numFmtId="0" fontId="30" fillId="0" borderId="13" xfId="0" applyFont="1" applyBorder="1" applyAlignment="1" applyProtection="1">
      <alignment horizontal="justify" vertical="center" wrapText="1"/>
      <protection hidden="1"/>
    </xf>
    <xf numFmtId="0" fontId="30" fillId="0" borderId="15" xfId="0" applyFont="1" applyBorder="1" applyAlignment="1" applyProtection="1">
      <alignment horizontal="justify" vertical="center"/>
      <protection hidden="1"/>
    </xf>
    <xf numFmtId="0" fontId="30" fillId="0" borderId="14" xfId="0" applyFont="1" applyBorder="1" applyAlignment="1" applyProtection="1">
      <alignment horizontal="justify" vertical="center"/>
      <protection hidden="1"/>
    </xf>
    <xf numFmtId="0" fontId="32" fillId="0" borderId="11" xfId="0" applyFont="1" applyBorder="1" applyAlignment="1" applyProtection="1">
      <alignment horizontal="justify" vertical="center" wrapText="1"/>
      <protection hidden="1"/>
    </xf>
    <xf numFmtId="49" fontId="51" fillId="0" borderId="71" xfId="0" applyNumberFormat="1" applyFont="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0" fontId="20" fillId="0" borderId="0" xfId="0" applyFont="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12" xfId="0" applyBorder="1" applyAlignment="1" applyProtection="1">
      <alignment horizontal="center" vertical="center" wrapText="1"/>
      <protection/>
    </xf>
    <xf numFmtId="49" fontId="50" fillId="0" borderId="71" xfId="0" applyNumberFormat="1" applyFont="1" applyBorder="1" applyAlignment="1">
      <alignment horizontal="left" vertical="center" wrapText="1"/>
    </xf>
    <xf numFmtId="0" fontId="0" fillId="0" borderId="30" xfId="0" applyBorder="1" applyAlignment="1">
      <alignment vertical="center" wrapText="1"/>
    </xf>
    <xf numFmtId="0" fontId="0" fillId="0" borderId="31" xfId="0" applyBorder="1" applyAlignment="1">
      <alignment vertical="center" wrapText="1"/>
    </xf>
    <xf numFmtId="49" fontId="51" fillId="0" borderId="72" xfId="0" applyNumberFormat="1" applyFont="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xf numFmtId="0" fontId="42" fillId="0" borderId="0" xfId="0" applyFont="1" applyBorder="1" applyAlignment="1" applyProtection="1">
      <alignment horizontal="left" vertical="center" wrapText="1"/>
      <protection/>
    </xf>
    <xf numFmtId="0" fontId="0" fillId="0" borderId="0" xfId="0" applyBorder="1" applyAlignment="1">
      <alignment wrapText="1"/>
    </xf>
    <xf numFmtId="49" fontId="50" fillId="0" borderId="73" xfId="0" applyNumberFormat="1" applyFont="1"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18" fillId="0" borderId="0" xfId="0" applyFont="1" applyBorder="1" applyAlignment="1" applyProtection="1">
      <alignment horizontal="right" vertical="center" shrinkToFit="1"/>
      <protection/>
    </xf>
    <xf numFmtId="0" fontId="18" fillId="0" borderId="12" xfId="0" applyFont="1" applyBorder="1" applyAlignment="1" applyProtection="1">
      <alignment horizontal="right" vertical="center" shrinkToFit="1"/>
      <protection/>
    </xf>
    <xf numFmtId="0" fontId="41" fillId="42" borderId="74" xfId="0" applyFont="1" applyFill="1" applyBorder="1" applyAlignment="1" applyProtection="1">
      <alignment horizontal="center" vertical="center" wrapText="1"/>
      <protection/>
    </xf>
    <xf numFmtId="0" fontId="23" fillId="42" borderId="75" xfId="0" applyFont="1" applyFill="1" applyBorder="1" applyAlignment="1" applyProtection="1">
      <alignment horizontal="center" vertical="center" wrapText="1"/>
      <protection/>
    </xf>
    <xf numFmtId="0" fontId="44" fillId="0" borderId="0" xfId="0" applyFont="1" applyAlignment="1" applyProtection="1">
      <alignment shrinkToFit="1"/>
      <protection/>
    </xf>
    <xf numFmtId="0" fontId="42" fillId="0" borderId="0" xfId="0" applyNumberFormat="1" applyFont="1" applyFill="1" applyBorder="1" applyAlignment="1" applyProtection="1">
      <alignment horizontal="left" vertical="center"/>
      <protection/>
    </xf>
    <xf numFmtId="0" fontId="43" fillId="0" borderId="0" xfId="0" applyFont="1" applyAlignment="1" applyProtection="1">
      <alignment horizontal="left" vertical="center"/>
      <protection/>
    </xf>
    <xf numFmtId="0" fontId="28" fillId="34" borderId="68" xfId="35" applyFont="1" applyFill="1" applyBorder="1" applyAlignment="1" applyProtection="1">
      <alignment horizontal="center" vertical="center" wrapText="1"/>
      <protection/>
    </xf>
    <xf numFmtId="0" fontId="28" fillId="34" borderId="70" xfId="35" applyFont="1" applyFill="1" applyBorder="1" applyAlignment="1" applyProtection="1">
      <alignment horizontal="center" vertical="center" wrapText="1"/>
      <protection/>
    </xf>
    <xf numFmtId="49" fontId="38" fillId="36" borderId="13" xfId="0" applyNumberFormat="1" applyFont="1" applyFill="1" applyBorder="1" applyAlignment="1" applyProtection="1">
      <alignment horizontal="left" vertical="center"/>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31" fillId="36" borderId="15" xfId="0" applyFont="1" applyFill="1" applyBorder="1" applyAlignment="1" applyProtection="1">
      <alignment horizontal="center" vertical="center" shrinkToFit="1"/>
      <protection locked="0"/>
    </xf>
    <xf numFmtId="0" fontId="49" fillId="36" borderId="15" xfId="0" applyFont="1" applyFill="1" applyBorder="1" applyAlignment="1" applyProtection="1">
      <alignment horizontal="center" vertical="center" shrinkToFit="1"/>
      <protection locked="0"/>
    </xf>
    <xf numFmtId="0" fontId="45" fillId="41" borderId="66" xfId="0"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67" xfId="0" applyBorder="1" applyAlignment="1">
      <alignment horizontal="center" vertical="center" wrapText="1"/>
    </xf>
    <xf numFmtId="0" fontId="40" fillId="0" borderId="0" xfId="0" applyFont="1" applyBorder="1" applyAlignment="1" applyProtection="1">
      <alignment horizontal="center" vertical="center" wrapText="1"/>
      <protection/>
    </xf>
    <xf numFmtId="0" fontId="0" fillId="0" borderId="0" xfId="0" applyBorder="1" applyAlignment="1">
      <alignment/>
    </xf>
    <xf numFmtId="49" fontId="38" fillId="36" borderId="15" xfId="0" applyNumberFormat="1" applyFont="1" applyFill="1" applyBorder="1" applyAlignment="1" applyProtection="1">
      <alignment horizontal="left" vertical="center"/>
      <protection locked="0"/>
    </xf>
    <xf numFmtId="49" fontId="38" fillId="36" borderId="13" xfId="0" applyNumberFormat="1" applyFont="1" applyFill="1" applyBorder="1" applyAlignment="1" applyProtection="1">
      <alignment horizontal="left" vertical="center" shrinkToFit="1"/>
      <protection locked="0"/>
    </xf>
    <xf numFmtId="49" fontId="38" fillId="36" borderId="15" xfId="0" applyNumberFormat="1" applyFont="1" applyFill="1" applyBorder="1" applyAlignment="1" applyProtection="1">
      <alignment horizontal="left" vertical="center" shrinkToFit="1"/>
      <protection locked="0"/>
    </xf>
    <xf numFmtId="0" fontId="0" fillId="0" borderId="15" xfId="0" applyBorder="1" applyAlignment="1" applyProtection="1">
      <alignment shrinkToFit="1"/>
      <protection locked="0"/>
    </xf>
    <xf numFmtId="0" fontId="0" fillId="0" borderId="14" xfId="0" applyBorder="1" applyAlignment="1" applyProtection="1">
      <alignment shrinkToFit="1"/>
      <protection locked="0"/>
    </xf>
    <xf numFmtId="4" fontId="10" fillId="37" borderId="13" xfId="0" applyNumberFormat="1" applyFont="1" applyFill="1" applyBorder="1" applyAlignment="1" applyProtection="1">
      <alignment horizontal="center" vertical="center" shrinkToFit="1"/>
      <protection/>
    </xf>
    <xf numFmtId="4" fontId="10" fillId="37" borderId="14" xfId="0" applyNumberFormat="1" applyFont="1" applyFill="1" applyBorder="1" applyAlignment="1" applyProtection="1">
      <alignment horizontal="center" vertical="center" shrinkToFit="1"/>
      <protection/>
    </xf>
    <xf numFmtId="3" fontId="18" fillId="0" borderId="0" xfId="0" applyNumberFormat="1" applyFont="1" applyBorder="1" applyAlignment="1" applyProtection="1">
      <alignment horizontal="right" vertical="center" shrinkToFit="1"/>
      <protection/>
    </xf>
    <xf numFmtId="3" fontId="18" fillId="0" borderId="12" xfId="0" applyNumberFormat="1" applyFont="1" applyBorder="1" applyAlignment="1" applyProtection="1">
      <alignment horizontal="right" vertical="center" shrinkToFit="1"/>
      <protection/>
    </xf>
    <xf numFmtId="0" fontId="39" fillId="35" borderId="76" xfId="53" applyFont="1" applyFill="1" applyBorder="1" applyAlignment="1">
      <alignment horizontal="center" vertical="center"/>
      <protection/>
    </xf>
    <xf numFmtId="0" fontId="0" fillId="0" borderId="77" xfId="0" applyBorder="1" applyAlignment="1">
      <alignment horizontal="center" vertical="center"/>
    </xf>
    <xf numFmtId="0" fontId="0" fillId="0" borderId="78" xfId="0" applyBorder="1" applyAlignment="1">
      <alignment horizontal="center" vertical="center"/>
    </xf>
    <xf numFmtId="0" fontId="52" fillId="37" borderId="79" xfId="0" applyFont="1"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42"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0" xfId="0" applyAlignment="1">
      <alignment shrinkToFit="1"/>
    </xf>
    <xf numFmtId="49" fontId="51" fillId="0" borderId="71" xfId="0" applyNumberFormat="1" applyFont="1" applyFill="1" applyBorder="1" applyAlignment="1">
      <alignment horizontal="left" vertical="center" wrapText="1"/>
    </xf>
    <xf numFmtId="0" fontId="27" fillId="33" borderId="13" xfId="0" applyFont="1" applyFill="1" applyBorder="1" applyAlignment="1">
      <alignment horizontal="center" vertical="center" wrapText="1"/>
    </xf>
    <xf numFmtId="0" fontId="0" fillId="0" borderId="14" xfId="0" applyBorder="1" applyAlignment="1">
      <alignment wrapText="1"/>
    </xf>
    <xf numFmtId="0" fontId="3" fillId="35" borderId="23" xfId="53" applyFont="1" applyFill="1" applyBorder="1" applyAlignment="1">
      <alignment horizontal="center" vertical="center" wrapText="1"/>
      <protection/>
    </xf>
    <xf numFmtId="0" fontId="0" fillId="35" borderId="23" xfId="0" applyFill="1" applyBorder="1" applyAlignment="1">
      <alignment horizontal="center" vertical="center" wrapText="1"/>
    </xf>
    <xf numFmtId="0" fontId="0" fillId="35" borderId="68" xfId="0" applyFill="1" applyBorder="1" applyAlignment="1">
      <alignment horizontal="center" vertical="center" wrapText="1"/>
    </xf>
    <xf numFmtId="0" fontId="5" fillId="35" borderId="82" xfId="54" applyFont="1" applyFill="1" applyBorder="1" applyAlignment="1">
      <alignment horizontal="center" vertical="center"/>
      <protection/>
    </xf>
    <xf numFmtId="0" fontId="0" fillId="35" borderId="25" xfId="0" applyFont="1" applyFill="1" applyBorder="1" applyAlignment="1">
      <alignment horizontal="center" vertical="center"/>
    </xf>
    <xf numFmtId="0" fontId="30" fillId="0" borderId="83" xfId="51" applyNumberFormat="1" applyFont="1" applyFill="1" applyBorder="1" applyAlignment="1">
      <alignment horizontal="left" vertical="center" wrapText="1"/>
      <protection/>
    </xf>
    <xf numFmtId="0" fontId="30" fillId="0" borderId="83" xfId="0" applyNumberFormat="1" applyFont="1" applyBorder="1" applyAlignment="1">
      <alignment vertical="center" wrapText="1"/>
    </xf>
    <xf numFmtId="0" fontId="30" fillId="0" borderId="84" xfId="0" applyNumberFormat="1" applyFont="1" applyBorder="1" applyAlignment="1">
      <alignment vertical="center" wrapText="1"/>
    </xf>
    <xf numFmtId="0" fontId="30" fillId="0" borderId="85" xfId="51" applyNumberFormat="1" applyFont="1" applyFill="1" applyBorder="1" applyAlignment="1">
      <alignment horizontal="left" vertical="center" wrapText="1"/>
      <protection/>
    </xf>
    <xf numFmtId="0" fontId="30" fillId="0" borderId="85" xfId="0" applyNumberFormat="1" applyFont="1" applyBorder="1" applyAlignment="1">
      <alignment vertical="center" wrapText="1"/>
    </xf>
    <xf numFmtId="0" fontId="30" fillId="0" borderId="86" xfId="0" applyNumberFormat="1" applyFont="1" applyBorder="1" applyAlignment="1">
      <alignment vertical="center" wrapText="1"/>
    </xf>
    <xf numFmtId="0" fontId="30" fillId="0" borderId="87" xfId="51" applyNumberFormat="1" applyFont="1" applyFill="1" applyBorder="1" applyAlignment="1">
      <alignment horizontal="left" vertical="center" wrapText="1"/>
      <protection/>
    </xf>
    <xf numFmtId="0" fontId="30" fillId="0" borderId="87" xfId="0" applyNumberFormat="1" applyFont="1" applyBorder="1" applyAlignment="1">
      <alignment vertical="center" wrapText="1"/>
    </xf>
    <xf numFmtId="0" fontId="30" fillId="0" borderId="88" xfId="0" applyNumberFormat="1" applyFont="1" applyBorder="1" applyAlignment="1">
      <alignment vertical="center" wrapText="1"/>
    </xf>
    <xf numFmtId="0" fontId="30" fillId="0" borderId="89" xfId="51" applyNumberFormat="1" applyFont="1" applyFill="1" applyBorder="1" applyAlignment="1">
      <alignment horizontal="left" vertical="center" wrapText="1"/>
      <protection/>
    </xf>
    <xf numFmtId="0" fontId="30" fillId="0" borderId="89" xfId="0" applyNumberFormat="1" applyFont="1" applyBorder="1" applyAlignment="1">
      <alignment vertical="center" wrapText="1"/>
    </xf>
    <xf numFmtId="0" fontId="30" fillId="0" borderId="90" xfId="0" applyNumberFormat="1" applyFont="1" applyBorder="1" applyAlignment="1">
      <alignment vertical="center" wrapText="1"/>
    </xf>
    <xf numFmtId="0" fontId="30" fillId="0" borderId="91" xfId="51" applyNumberFormat="1" applyFont="1" applyFill="1" applyBorder="1" applyAlignment="1">
      <alignment horizontal="left" vertical="center" wrapText="1"/>
      <protection/>
    </xf>
    <xf numFmtId="0" fontId="30" fillId="0" borderId="91" xfId="0" applyNumberFormat="1" applyFont="1" applyBorder="1" applyAlignment="1">
      <alignment vertical="center" wrapText="1"/>
    </xf>
    <xf numFmtId="0" fontId="30" fillId="0" borderId="92" xfId="0" applyNumberFormat="1" applyFont="1" applyBorder="1" applyAlignment="1">
      <alignment vertical="center" wrapText="1"/>
    </xf>
    <xf numFmtId="0" fontId="29" fillId="41" borderId="68" xfId="54" applyFont="1" applyFill="1" applyBorder="1" applyAlignment="1">
      <alignment horizontal="left" vertical="center" wrapText="1"/>
      <protection/>
    </xf>
    <xf numFmtId="0" fontId="30" fillId="41" borderId="69" xfId="0" applyFont="1" applyFill="1" applyBorder="1" applyAlignment="1">
      <alignment horizontal="left" vertical="center" wrapText="1"/>
    </xf>
    <xf numFmtId="0" fontId="30" fillId="0" borderId="85" xfId="51" applyNumberFormat="1" applyFont="1" applyFill="1" applyBorder="1" applyAlignment="1">
      <alignment vertical="center" wrapText="1"/>
      <protection/>
    </xf>
    <xf numFmtId="0" fontId="0" fillId="0" borderId="85" xfId="0" applyNumberFormat="1" applyBorder="1" applyAlignment="1">
      <alignment vertical="center" wrapText="1"/>
    </xf>
    <xf numFmtId="0" fontId="0" fillId="0" borderId="86" xfId="0" applyNumberFormat="1" applyBorder="1" applyAlignment="1">
      <alignment vertical="center" wrapText="1"/>
    </xf>
  </cellXfs>
  <cellStyles count="5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Djelat" xfId="51"/>
    <cellStyle name="Normal_Podaci" xfId="52"/>
    <cellStyle name="Normal_Sheet1" xfId="53"/>
    <cellStyle name="Normal_Sheet2" xfId="54"/>
    <cellStyle name="Obično_List1" xfId="55"/>
    <cellStyle name="Percent" xfId="56"/>
    <cellStyle name="Povezana ćelija" xfId="57"/>
    <cellStyle name="Followed Hyperlink" xfId="58"/>
    <cellStyle name="Provjera ćelije" xfId="59"/>
    <cellStyle name="Tekst objašnjenja" xfId="60"/>
    <cellStyle name="Tekst upozorenja" xfId="61"/>
    <cellStyle name="Ukupni zbroj" xfId="62"/>
    <cellStyle name="Unos" xfId="63"/>
    <cellStyle name="Currency" xfId="64"/>
    <cellStyle name="Currency [0]" xfId="65"/>
    <cellStyle name="Comma" xfId="66"/>
    <cellStyle name="Comma [0]" xfId="67"/>
  </cellStyles>
  <dxfs count="7">
    <dxf>
      <font>
        <b/>
        <i val="0"/>
        <color indexed="9"/>
      </font>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lor indexed="10"/>
      </font>
      <fill>
        <patternFill>
          <bgColor indexed="13"/>
        </patternFill>
      </fill>
      <border>
        <left style="thin"/>
        <right style="thin"/>
        <top style="thin"/>
        <bottom style="thin"/>
      </border>
    </dxf>
    <dxf/>
    <dxf>
      <font>
        <color rgb="FFFF0000"/>
      </font>
      <fill>
        <patternFill>
          <bgColor rgb="FFFFFF00"/>
        </patternFill>
      </fill>
      <border>
        <left style="thin">
          <color rgb="FF000000"/>
        </left>
        <right style="thin">
          <color rgb="FF000000"/>
        </right>
        <top style="thin"/>
        <bottom style="thin">
          <color rgb="FF000000"/>
        </bottom>
      </border>
    </dxf>
    <dxf>
      <fill>
        <patternFill>
          <bgColor rgb="FFFFFF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127</xdr:row>
      <xdr:rowOff>190500</xdr:rowOff>
    </xdr:from>
    <xdr:to>
      <xdr:col>8</xdr:col>
      <xdr:colOff>19050</xdr:colOff>
      <xdr:row>133</xdr:row>
      <xdr:rowOff>171450</xdr:rowOff>
    </xdr:to>
    <xdr:grpSp>
      <xdr:nvGrpSpPr>
        <xdr:cNvPr id="1" name="Group 68"/>
        <xdr:cNvGrpSpPr>
          <a:grpSpLocks/>
        </xdr:cNvGrpSpPr>
      </xdr:nvGrpSpPr>
      <xdr:grpSpPr>
        <a:xfrm>
          <a:off x="19050" y="22736175"/>
          <a:ext cx="5648325" cy="1238250"/>
          <a:chOff x="2" y="2944"/>
          <a:chExt cx="647" cy="100"/>
        </a:xfrm>
        <a:solidFill>
          <a:srgbClr val="FFFFFF"/>
        </a:solidFill>
      </xdr:grpSpPr>
      <xdr:sp>
        <xdr:nvSpPr>
          <xdr:cNvPr id="2" name="Rectangle 2"/>
          <xdr:cNvSpPr>
            <a:spLocks/>
          </xdr:cNvSpPr>
        </xdr:nvSpPr>
        <xdr:spPr>
          <a:xfrm>
            <a:off x="2" y="2944"/>
            <a:ext cx="293"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Pečat primitka</a:t>
            </a:r>
          </a:p>
        </xdr:txBody>
      </xdr:sp>
      <xdr:sp>
        <xdr:nvSpPr>
          <xdr:cNvPr id="3" name="Rectangle 3"/>
          <xdr:cNvSpPr>
            <a:spLocks/>
          </xdr:cNvSpPr>
        </xdr:nvSpPr>
        <xdr:spPr>
          <a:xfrm>
            <a:off x="295"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Datum primitka</a:t>
            </a:r>
          </a:p>
        </xdr:txBody>
      </xdr:sp>
      <xdr:sp>
        <xdr:nvSpPr>
          <xdr:cNvPr id="4" name="Rectangle 4"/>
          <xdr:cNvSpPr>
            <a:spLocks/>
          </xdr:cNvSpPr>
        </xdr:nvSpPr>
        <xdr:spPr>
          <a:xfrm>
            <a:off x="472" y="2944"/>
            <a:ext cx="177" cy="28"/>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Kontrolirao</a:t>
            </a:r>
          </a:p>
        </xdr:txBody>
      </xdr:sp>
      <xdr:sp>
        <xdr:nvSpPr>
          <xdr:cNvPr id="5" name="Rectangle 5"/>
          <xdr:cNvSpPr>
            <a:spLocks/>
          </xdr:cNvSpPr>
        </xdr:nvSpPr>
        <xdr:spPr>
          <a:xfrm>
            <a:off x="2" y="2972"/>
            <a:ext cx="293"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295"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472" y="2972"/>
            <a:ext cx="177" cy="7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8.8515625" style="0" customWidth="1"/>
    <col min="2" max="8" width="13.28125" style="0" customWidth="1"/>
    <col min="9" max="9" width="0.13671875" style="0" customWidth="1"/>
    <col min="10" max="16384" width="0" style="0" hidden="1" customWidth="1"/>
  </cols>
  <sheetData>
    <row r="1" spans="1:8" ht="34.5" customHeight="1">
      <c r="A1" s="44" t="s">
        <v>1174</v>
      </c>
      <c r="B1" s="45" t="s">
        <v>1176</v>
      </c>
      <c r="C1" s="45" t="s">
        <v>1177</v>
      </c>
      <c r="D1" s="45" t="s">
        <v>1178</v>
      </c>
      <c r="E1" s="45" t="s">
        <v>1182</v>
      </c>
      <c r="F1" s="45" t="s">
        <v>1179</v>
      </c>
      <c r="G1" s="45" t="s">
        <v>1180</v>
      </c>
      <c r="H1" s="45" t="s">
        <v>1181</v>
      </c>
    </row>
    <row r="2" spans="1:8" ht="104.25" customHeight="1">
      <c r="A2" s="170" t="s">
        <v>315</v>
      </c>
      <c r="B2" s="171"/>
      <c r="C2" s="171"/>
      <c r="D2" s="171"/>
      <c r="E2" s="171"/>
      <c r="F2" s="171"/>
      <c r="G2" s="171"/>
      <c r="H2" s="172"/>
    </row>
    <row r="3" spans="1:8" ht="48.75" customHeight="1">
      <c r="A3" s="176" t="s">
        <v>1365</v>
      </c>
      <c r="B3" s="174"/>
      <c r="C3" s="174"/>
      <c r="D3" s="174"/>
      <c r="E3" s="174"/>
      <c r="F3" s="174"/>
      <c r="G3" s="174"/>
      <c r="H3" s="175"/>
    </row>
    <row r="4" spans="1:8" ht="41.25" customHeight="1">
      <c r="A4" s="181" t="s">
        <v>52</v>
      </c>
      <c r="B4" s="182"/>
      <c r="C4" s="182"/>
      <c r="D4" s="182"/>
      <c r="E4" s="182"/>
      <c r="F4" s="182"/>
      <c r="G4" s="182"/>
      <c r="H4" s="183"/>
    </row>
    <row r="5" spans="1:8" ht="90" customHeight="1">
      <c r="A5" s="176"/>
      <c r="B5" s="174"/>
      <c r="C5" s="174"/>
      <c r="D5" s="174"/>
      <c r="E5" s="174"/>
      <c r="F5" s="174"/>
      <c r="G5" s="174"/>
      <c r="H5" s="175"/>
    </row>
    <row r="6" spans="1:8" ht="34.5" customHeight="1">
      <c r="A6" s="173"/>
      <c r="B6" s="174"/>
      <c r="C6" s="174"/>
      <c r="D6" s="174"/>
      <c r="E6" s="174"/>
      <c r="F6" s="174"/>
      <c r="G6" s="174"/>
      <c r="H6" s="175"/>
    </row>
    <row r="7" spans="1:8" ht="49.5" customHeight="1">
      <c r="A7" s="176"/>
      <c r="B7" s="174"/>
      <c r="C7" s="174"/>
      <c r="D7" s="174"/>
      <c r="E7" s="174"/>
      <c r="F7" s="174"/>
      <c r="G7" s="174"/>
      <c r="H7" s="175"/>
    </row>
    <row r="8" spans="1:8" ht="75" customHeight="1">
      <c r="A8" s="177"/>
      <c r="B8" s="174"/>
      <c r="C8" s="174"/>
      <c r="D8" s="174"/>
      <c r="E8" s="174"/>
      <c r="F8" s="174"/>
      <c r="G8" s="174"/>
      <c r="H8" s="175"/>
    </row>
    <row r="9" spans="1:8" ht="178.5" customHeight="1">
      <c r="A9" s="178"/>
      <c r="B9" s="179"/>
      <c r="C9" s="179"/>
      <c r="D9" s="179"/>
      <c r="E9" s="179"/>
      <c r="F9" s="179"/>
      <c r="G9" s="179"/>
      <c r="H9" s="180"/>
    </row>
  </sheetData>
  <sheetProtection password="C79A" sheet="1" objects="1"/>
  <mergeCells count="8">
    <mergeCell ref="A2:H2"/>
    <mergeCell ref="A6:H6"/>
    <mergeCell ref="A7:H7"/>
    <mergeCell ref="A8:H8"/>
    <mergeCell ref="A9:H9"/>
    <mergeCell ref="A3:H3"/>
    <mergeCell ref="A4:H4"/>
    <mergeCell ref="A5:H5"/>
  </mergeCells>
  <hyperlinks>
    <hyperlink ref="B1" location="Upute!B1" display="Upute"/>
    <hyperlink ref="C1" location="Obrazac!A1" display="Obrazac"/>
    <hyperlink ref="D1" location="Kontrole!A1" display="Kontrole"/>
    <hyperlink ref="E1" location="ZupOpc!A1" display="Županije i općine"/>
    <hyperlink ref="F1" location="Djelat!A1" display="Djelatnosti"/>
    <hyperlink ref="G1" location="Razdjeli!A1" display="Razdjeli"/>
    <hyperlink ref="H1" location="Promjene!A1" display="Promjen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pageSetUpPr fitToPage="1"/>
  </sheetPr>
  <dimension ref="B1:J1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1484375" style="0" customWidth="1"/>
    <col min="2" max="9" width="13.28125" style="0" customWidth="1"/>
    <col min="10" max="10" width="0.9921875" style="0" customWidth="1"/>
    <col min="11" max="16384" width="9.140625" style="0" hidden="1" customWidth="1"/>
  </cols>
  <sheetData>
    <row r="1" spans="2:10" ht="36.75" customHeight="1">
      <c r="B1" s="100" t="s">
        <v>1174</v>
      </c>
      <c r="C1" s="101" t="s">
        <v>1175</v>
      </c>
      <c r="D1" s="101" t="s">
        <v>1177</v>
      </c>
      <c r="E1" s="101" t="s">
        <v>1178</v>
      </c>
      <c r="F1" s="101" t="s">
        <v>1182</v>
      </c>
      <c r="G1" s="101" t="s">
        <v>1179</v>
      </c>
      <c r="H1" s="101" t="s">
        <v>1180</v>
      </c>
      <c r="I1" s="102" t="s">
        <v>1181</v>
      </c>
      <c r="J1" s="6"/>
    </row>
    <row r="2" spans="2:9" s="6" customFormat="1" ht="24.75" customHeight="1">
      <c r="B2" s="187" t="s">
        <v>1194</v>
      </c>
      <c r="C2" s="188"/>
      <c r="D2" s="188"/>
      <c r="E2" s="188"/>
      <c r="F2" s="188"/>
      <c r="G2" s="188"/>
      <c r="H2" s="188"/>
      <c r="I2" s="189"/>
    </row>
    <row r="3" spans="2:9" s="6" customFormat="1" ht="16.5" customHeight="1">
      <c r="B3" s="190" t="str">
        <f>"Verzija Excel datoteke: "&amp;MID(Skriveni!F22,1,1)&amp;"."&amp;MID(Skriveni!F22,2,1)&amp;"."&amp;MID(Skriveni!F22,3,1)&amp;"."</f>
        <v>Verzija Excel datoteke: 3.0.2.</v>
      </c>
      <c r="C3" s="188"/>
      <c r="D3" s="188"/>
      <c r="E3" s="188"/>
      <c r="F3" s="188"/>
      <c r="G3" s="188"/>
      <c r="H3" s="188"/>
      <c r="I3" s="189"/>
    </row>
    <row r="4" spans="2:9" ht="37.5" customHeight="1">
      <c r="B4" s="191" t="s">
        <v>1195</v>
      </c>
      <c r="C4" s="192"/>
      <c r="D4" s="192"/>
      <c r="E4" s="192"/>
      <c r="F4" s="192"/>
      <c r="G4" s="192"/>
      <c r="H4" s="192"/>
      <c r="I4" s="193"/>
    </row>
    <row r="5" spans="2:9" ht="42" customHeight="1">
      <c r="B5" s="184" t="s">
        <v>316</v>
      </c>
      <c r="C5" s="185"/>
      <c r="D5" s="185"/>
      <c r="E5" s="185"/>
      <c r="F5" s="185"/>
      <c r="G5" s="185"/>
      <c r="H5" s="185"/>
      <c r="I5" s="186"/>
    </row>
    <row r="6" spans="2:9" ht="38.25" customHeight="1">
      <c r="B6" s="184" t="s">
        <v>276</v>
      </c>
      <c r="C6" s="185"/>
      <c r="D6" s="185"/>
      <c r="E6" s="185"/>
      <c r="F6" s="185"/>
      <c r="G6" s="185"/>
      <c r="H6" s="185"/>
      <c r="I6" s="186"/>
    </row>
    <row r="7" spans="2:9" ht="50.25" customHeight="1">
      <c r="B7" s="184" t="s">
        <v>969</v>
      </c>
      <c r="C7" s="185"/>
      <c r="D7" s="185"/>
      <c r="E7" s="185"/>
      <c r="F7" s="185"/>
      <c r="G7" s="185"/>
      <c r="H7" s="185"/>
      <c r="I7" s="186"/>
    </row>
    <row r="8" spans="2:9" ht="49.5" customHeight="1">
      <c r="B8" s="197" t="s">
        <v>317</v>
      </c>
      <c r="C8" s="185"/>
      <c r="D8" s="185"/>
      <c r="E8" s="185"/>
      <c r="F8" s="185"/>
      <c r="G8" s="185"/>
      <c r="H8" s="185"/>
      <c r="I8" s="186"/>
    </row>
    <row r="9" spans="2:9" ht="48" customHeight="1">
      <c r="B9" s="184" t="s">
        <v>1196</v>
      </c>
      <c r="C9" s="185"/>
      <c r="D9" s="185"/>
      <c r="E9" s="185"/>
      <c r="F9" s="185"/>
      <c r="G9" s="185"/>
      <c r="H9" s="185"/>
      <c r="I9" s="186"/>
    </row>
    <row r="10" spans="2:9" ht="57" customHeight="1">
      <c r="B10" s="184" t="s">
        <v>1197</v>
      </c>
      <c r="C10" s="185"/>
      <c r="D10" s="185"/>
      <c r="E10" s="185"/>
      <c r="F10" s="185"/>
      <c r="G10" s="185"/>
      <c r="H10" s="185"/>
      <c r="I10" s="186"/>
    </row>
    <row r="11" spans="2:9" ht="63.75" customHeight="1">
      <c r="B11" s="184" t="s">
        <v>968</v>
      </c>
      <c r="C11" s="185"/>
      <c r="D11" s="185"/>
      <c r="E11" s="185"/>
      <c r="F11" s="185"/>
      <c r="G11" s="185"/>
      <c r="H11" s="185"/>
      <c r="I11" s="186"/>
    </row>
    <row r="12" spans="2:9" ht="137.25" customHeight="1">
      <c r="B12" s="194" t="s">
        <v>1214</v>
      </c>
      <c r="C12" s="195"/>
      <c r="D12" s="195"/>
      <c r="E12" s="195"/>
      <c r="F12" s="195"/>
      <c r="G12" s="195"/>
      <c r="H12" s="195"/>
      <c r="I12" s="196"/>
    </row>
    <row r="13" ht="6.75" customHeight="1"/>
    <row r="14" ht="12.75" hidden="1"/>
    <row r="15" ht="12.75" hidden="1"/>
    <row r="16" ht="12.75" hidden="1"/>
  </sheetData>
  <sheetProtection password="C79A" sheet="1" objects="1"/>
  <mergeCells count="11">
    <mergeCell ref="B12:I12"/>
    <mergeCell ref="B8:I8"/>
    <mergeCell ref="B9:I9"/>
    <mergeCell ref="B10:I10"/>
    <mergeCell ref="B11:I11"/>
    <mergeCell ref="B5:I5"/>
    <mergeCell ref="B6:I6"/>
    <mergeCell ref="B7:I7"/>
    <mergeCell ref="B2:I2"/>
    <mergeCell ref="B3:I3"/>
    <mergeCell ref="B4:I4"/>
  </mergeCells>
  <hyperlinks>
    <hyperlink ref="D1" location="Obrazac!A1" display="Obrazac"/>
    <hyperlink ref="E1" location="Kontrole!A1" display="Kontrole"/>
    <hyperlink ref="F1" location="ZupOpc!A1" display="Županije i općine"/>
    <hyperlink ref="G1" location="Djelat!A1" display="Djelatnosti"/>
    <hyperlink ref="H1" location="Razdjeli!A1" display="Razdjeli"/>
    <hyperlink ref="I1" location="Promjene!A1" display="Promjene"/>
    <hyperlink ref="C1" location="Novosti!A1" display="Uput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AN704"/>
  <sheetViews>
    <sheetView showGridLines="0" showRowColHeaders="0" tabSelected="1" zoomScalePageLayoutView="0" workbookViewId="0" topLeftCell="A1">
      <pane ySplit="2" topLeftCell="A3" activePane="bottomLeft" state="frozen"/>
      <selection pane="topLeft" activeCell="A1" sqref="A1"/>
      <selection pane="bottomLeft" activeCell="K136" sqref="K136"/>
    </sheetView>
  </sheetViews>
  <sheetFormatPr defaultColWidth="0" defaultRowHeight="12.75" zeroHeight="1"/>
  <cols>
    <col min="1" max="1" width="14.28125" style="4" customWidth="1"/>
    <col min="2" max="3" width="10.7109375" style="4" customWidth="1"/>
    <col min="4" max="4" width="2.7109375" style="4" customWidth="1"/>
    <col min="5" max="6" width="12.140625" style="4" customWidth="1"/>
    <col min="7" max="7" width="4.8515625" style="4" customWidth="1"/>
    <col min="8" max="8" width="17.140625" style="4" customWidth="1"/>
    <col min="9" max="9" width="10.7109375" style="4" customWidth="1"/>
    <col min="10" max="10" width="4.7109375" style="4" customWidth="1"/>
    <col min="11" max="11" width="18.7109375" style="4" customWidth="1"/>
    <col min="12" max="12" width="2.7109375" style="4" customWidth="1"/>
    <col min="13" max="31" width="9.140625" style="4" hidden="1" customWidth="1"/>
    <col min="32" max="32" width="2.7109375" style="4" hidden="1" customWidth="1"/>
    <col min="33" max="33" width="4.00390625" style="60" hidden="1" customWidth="1"/>
    <col min="34" max="34" width="62.8515625" style="60" hidden="1" customWidth="1"/>
    <col min="35" max="35" width="7.57421875" style="60" hidden="1" customWidth="1"/>
    <col min="36" max="36" width="33.00390625" style="60" hidden="1" customWidth="1"/>
    <col min="37" max="37" width="3.00390625" style="60" hidden="1" customWidth="1"/>
    <col min="38" max="38" width="9.140625" style="60" hidden="1" customWidth="1"/>
    <col min="39" max="39" width="8.421875" style="60" hidden="1" customWidth="1"/>
    <col min="40" max="40" width="114.421875" style="60" hidden="1" customWidth="1"/>
    <col min="41" max="16384" width="9.140625" style="60" hidden="1" customWidth="1"/>
  </cols>
  <sheetData>
    <row r="1" spans="1:32" ht="34.5" customHeight="1">
      <c r="A1" s="84" t="s">
        <v>1174</v>
      </c>
      <c r="B1" s="45" t="s">
        <v>1176</v>
      </c>
      <c r="C1" s="223" t="s">
        <v>1177</v>
      </c>
      <c r="D1" s="224"/>
      <c r="E1" s="45" t="s">
        <v>1178</v>
      </c>
      <c r="F1" s="45" t="s">
        <v>1182</v>
      </c>
      <c r="G1" s="223" t="s">
        <v>1179</v>
      </c>
      <c r="H1" s="224"/>
      <c r="I1" s="223" t="s">
        <v>1180</v>
      </c>
      <c r="J1" s="224"/>
      <c r="K1" s="45" t="s">
        <v>1181</v>
      </c>
      <c r="L1" s="62"/>
      <c r="M1" s="62"/>
      <c r="N1" s="62"/>
      <c r="O1" s="62"/>
      <c r="P1" s="62"/>
      <c r="Q1" s="62"/>
      <c r="R1" s="62"/>
      <c r="S1" s="62"/>
      <c r="T1" s="62"/>
      <c r="U1" s="62"/>
      <c r="V1" s="62"/>
      <c r="W1" s="62"/>
      <c r="X1" s="62"/>
      <c r="Y1" s="62"/>
      <c r="Z1" s="62"/>
      <c r="AA1" s="62"/>
      <c r="AB1" s="62"/>
      <c r="AC1" s="62"/>
      <c r="AD1" s="62"/>
      <c r="AE1" s="62"/>
      <c r="AF1" s="62"/>
    </row>
    <row r="2" spans="1:11" ht="30.75" customHeight="1">
      <c r="A2" s="230" t="s">
        <v>53</v>
      </c>
      <c r="B2" s="231"/>
      <c r="C2" s="231"/>
      <c r="D2" s="231"/>
      <c r="E2" s="231"/>
      <c r="F2" s="231"/>
      <c r="G2" s="231"/>
      <c r="H2" s="231"/>
      <c r="I2" s="231"/>
      <c r="J2" s="231"/>
      <c r="K2" s="232"/>
    </row>
    <row r="3" spans="1:36" ht="36.75" customHeight="1" thickBot="1">
      <c r="A3" s="233" t="s">
        <v>1362</v>
      </c>
      <c r="B3" s="234"/>
      <c r="C3" s="234"/>
      <c r="D3" s="234"/>
      <c r="E3" s="234"/>
      <c r="F3" s="234"/>
      <c r="G3" s="234"/>
      <c r="H3" s="234"/>
      <c r="I3" s="234"/>
      <c r="J3" s="234"/>
      <c r="K3" s="234"/>
      <c r="L3" s="63"/>
      <c r="M3" s="63"/>
      <c r="N3" s="63"/>
      <c r="O3" s="63"/>
      <c r="P3" s="63"/>
      <c r="Q3" s="63"/>
      <c r="R3" s="63"/>
      <c r="S3" s="63"/>
      <c r="T3" s="63"/>
      <c r="U3" s="63"/>
      <c r="V3" s="63"/>
      <c r="W3" s="63"/>
      <c r="X3" s="63"/>
      <c r="Y3" s="63"/>
      <c r="Z3" s="63"/>
      <c r="AA3" s="63"/>
      <c r="AB3" s="63"/>
      <c r="AC3" s="63"/>
      <c r="AD3" s="63"/>
      <c r="AE3" s="63"/>
      <c r="AF3" s="63"/>
      <c r="AJ3" s="60" t="s">
        <v>567</v>
      </c>
    </row>
    <row r="4" spans="1:11" ht="30" customHeight="1" thickBot="1">
      <c r="A4" s="104"/>
      <c r="B4" s="107" t="s">
        <v>1364</v>
      </c>
      <c r="C4" s="228" t="s">
        <v>1495</v>
      </c>
      <c r="D4" s="229"/>
      <c r="E4" s="229"/>
      <c r="F4" s="229"/>
      <c r="G4" s="229"/>
      <c r="H4" s="229"/>
      <c r="I4" s="105"/>
      <c r="J4" s="218" t="s">
        <v>1005</v>
      </c>
      <c r="K4" s="219"/>
    </row>
    <row r="5" spans="1:11" ht="9.75" customHeight="1">
      <c r="A5" s="52"/>
      <c r="B5" s="53"/>
      <c r="C5" s="53"/>
      <c r="D5" s="53"/>
      <c r="E5" s="53"/>
      <c r="F5" s="53"/>
      <c r="G5" s="53"/>
      <c r="H5" s="53"/>
      <c r="I5" s="53"/>
      <c r="J5" s="3"/>
      <c r="K5" s="3"/>
    </row>
    <row r="6" spans="2:36" ht="15" customHeight="1">
      <c r="B6" s="49" t="s">
        <v>907</v>
      </c>
      <c r="C6" s="47">
        <v>18805</v>
      </c>
      <c r="E6" s="51" t="s">
        <v>649</v>
      </c>
      <c r="F6" s="48" t="s">
        <v>1488</v>
      </c>
      <c r="G6" s="51" t="s">
        <v>670</v>
      </c>
      <c r="H6" s="48" t="s">
        <v>1489</v>
      </c>
      <c r="I6" s="31"/>
      <c r="J6" s="106" t="s">
        <v>1363</v>
      </c>
      <c r="K6" s="108"/>
      <c r="AI6" s="60" t="s">
        <v>947</v>
      </c>
      <c r="AJ6" s="60" t="s">
        <v>319</v>
      </c>
    </row>
    <row r="7" spans="1:36" ht="4.5" customHeight="1">
      <c r="A7" s="27"/>
      <c r="B7" s="27"/>
      <c r="C7" s="1"/>
      <c r="D7" s="1"/>
      <c r="E7" s="1"/>
      <c r="F7" s="2"/>
      <c r="G7" s="2"/>
      <c r="H7" s="2"/>
      <c r="I7" s="2"/>
      <c r="K7" s="3"/>
      <c r="AI7" s="60" t="s">
        <v>948</v>
      </c>
      <c r="AJ7" s="60" t="s">
        <v>397</v>
      </c>
    </row>
    <row r="8" spans="1:36" ht="15" customHeight="1">
      <c r="A8" s="216" t="s">
        <v>970</v>
      </c>
      <c r="B8" s="217"/>
      <c r="C8" s="236" t="s">
        <v>1490</v>
      </c>
      <c r="D8" s="237"/>
      <c r="E8" s="237"/>
      <c r="F8" s="237"/>
      <c r="G8" s="238"/>
      <c r="H8" s="239"/>
      <c r="I8" s="32"/>
      <c r="J8" s="50" t="s">
        <v>973</v>
      </c>
      <c r="K8" s="37">
        <f>IF(K10&lt;&gt;"",LOOKUP(K10,AI24:AI590,AK24:AK590),"")</f>
        <v>17</v>
      </c>
      <c r="AI8" s="60" t="s">
        <v>949</v>
      </c>
      <c r="AJ8" s="60" t="s">
        <v>320</v>
      </c>
    </row>
    <row r="9" spans="1:36" ht="4.5" customHeight="1">
      <c r="A9" s="26"/>
      <c r="B9" s="26"/>
      <c r="C9" s="1"/>
      <c r="D9" s="54"/>
      <c r="E9" s="54"/>
      <c r="F9" s="54"/>
      <c r="G9" s="54"/>
      <c r="H9" s="54"/>
      <c r="AI9" s="60" t="s">
        <v>950</v>
      </c>
      <c r="AJ9" s="60" t="s">
        <v>321</v>
      </c>
    </row>
    <row r="10" spans="1:36" ht="15" customHeight="1">
      <c r="A10" s="216" t="s">
        <v>906</v>
      </c>
      <c r="B10" s="217"/>
      <c r="C10" s="61">
        <v>21260</v>
      </c>
      <c r="E10" s="225" t="s">
        <v>838</v>
      </c>
      <c r="F10" s="235"/>
      <c r="G10" s="226"/>
      <c r="H10" s="227"/>
      <c r="J10" s="50" t="s">
        <v>961</v>
      </c>
      <c r="K10" s="47">
        <v>155</v>
      </c>
      <c r="AI10" s="60" t="s">
        <v>951</v>
      </c>
      <c r="AJ10" s="60" t="s">
        <v>322</v>
      </c>
    </row>
    <row r="11" spans="1:36" ht="4.5" customHeight="1">
      <c r="A11" s="55"/>
      <c r="B11" s="25"/>
      <c r="C11" s="1"/>
      <c r="D11" s="54"/>
      <c r="E11" s="54"/>
      <c r="F11" s="54"/>
      <c r="G11" s="54"/>
      <c r="H11" s="54"/>
      <c r="I11" s="2"/>
      <c r="K11" s="3"/>
      <c r="AI11" s="60" t="s">
        <v>952</v>
      </c>
      <c r="AJ11" s="60" t="s">
        <v>323</v>
      </c>
    </row>
    <row r="12" spans="1:36" ht="15" customHeight="1">
      <c r="A12" s="216" t="s">
        <v>971</v>
      </c>
      <c r="B12" s="217"/>
      <c r="C12" s="225" t="s">
        <v>1491</v>
      </c>
      <c r="D12" s="226"/>
      <c r="E12" s="226"/>
      <c r="F12" s="226"/>
      <c r="G12" s="227"/>
      <c r="I12" s="221" t="str">
        <f>IF(K8&lt;&gt;"","Županija: "&amp;LOOKUP(K8,AM40:AM60,AN40:AN60),"Nije upisana općina")</f>
        <v>Županija: SPLITSKO-DALMATINSKA</v>
      </c>
      <c r="J12" s="222"/>
      <c r="K12" s="222"/>
      <c r="AI12" s="60" t="s">
        <v>953</v>
      </c>
      <c r="AJ12" s="60" t="s">
        <v>324</v>
      </c>
    </row>
    <row r="13" spans="1:36" ht="4.5" customHeight="1">
      <c r="A13" s="26"/>
      <c r="B13" s="26"/>
      <c r="C13" s="1"/>
      <c r="D13" s="54"/>
      <c r="E13" s="54"/>
      <c r="F13" s="54"/>
      <c r="G13" s="54"/>
      <c r="H13" s="54"/>
      <c r="I13" s="2"/>
      <c r="K13" s="3"/>
      <c r="AI13" s="60" t="s">
        <v>954</v>
      </c>
      <c r="AJ13" s="60" t="s">
        <v>325</v>
      </c>
    </row>
    <row r="14" spans="1:36" ht="15" customHeight="1">
      <c r="A14" s="54"/>
      <c r="B14" s="49" t="s">
        <v>937</v>
      </c>
      <c r="C14" s="47">
        <v>31</v>
      </c>
      <c r="D14" s="54"/>
      <c r="E14" s="220"/>
      <c r="F14" s="220"/>
      <c r="G14" s="220"/>
      <c r="H14" s="220"/>
      <c r="I14" s="221" t="str">
        <f>IF(K10&lt;&gt;"","Grad / općina: "&amp;LOOKUP(K10,AI24:AI590,AJ24:AJ590),"Nije upisana općina")</f>
        <v>Grad / općina: IMOTSKI</v>
      </c>
      <c r="J14" s="222"/>
      <c r="K14" s="222"/>
      <c r="AI14" s="60" t="s">
        <v>955</v>
      </c>
      <c r="AJ14" s="60" t="s">
        <v>326</v>
      </c>
    </row>
    <row r="15" spans="1:36" ht="4.5" customHeight="1">
      <c r="A15" s="26"/>
      <c r="C15" s="3"/>
      <c r="D15" s="54"/>
      <c r="E15" s="54"/>
      <c r="F15" s="54"/>
      <c r="G15" s="54"/>
      <c r="H15" s="54"/>
      <c r="I15" s="2"/>
      <c r="AI15" s="60" t="s">
        <v>956</v>
      </c>
      <c r="AJ15" s="60" t="s">
        <v>327</v>
      </c>
    </row>
    <row r="16" spans="2:36" ht="15" customHeight="1">
      <c r="B16" s="50" t="s">
        <v>650</v>
      </c>
      <c r="C16" s="47">
        <v>0</v>
      </c>
      <c r="D16" s="54"/>
      <c r="E16" s="250" t="str">
        <f>IF(C16&lt;&gt;"",LOOKUP(C16,AG24:AG78,AH24:AH78),"Nije upisan razdjel")</f>
        <v>NEMA RAZDJELA</v>
      </c>
      <c r="F16" s="251"/>
      <c r="G16" s="251"/>
      <c r="H16" s="252"/>
      <c r="I16" s="51" t="s">
        <v>651</v>
      </c>
      <c r="J16" s="240">
        <f>SUM(Skriveni!C2:C84)</f>
        <v>777609.5319999999</v>
      </c>
      <c r="K16" s="241"/>
      <c r="AI16" s="60" t="s">
        <v>957</v>
      </c>
      <c r="AJ16" s="60" t="s">
        <v>328</v>
      </c>
    </row>
    <row r="17" spans="1:36" ht="4.5" customHeight="1">
      <c r="A17" s="26"/>
      <c r="B17" s="26"/>
      <c r="C17" s="1"/>
      <c r="D17" s="54"/>
      <c r="E17" s="54"/>
      <c r="F17" s="54"/>
      <c r="G17" s="54"/>
      <c r="H17" s="54"/>
      <c r="I17" s="2"/>
      <c r="AI17" s="60" t="s">
        <v>958</v>
      </c>
      <c r="AJ17" s="60" t="s">
        <v>329</v>
      </c>
    </row>
    <row r="18" spans="1:11" ht="15" customHeight="1">
      <c r="A18" s="242" t="s">
        <v>972</v>
      </c>
      <c r="B18" s="243"/>
      <c r="C18" s="99">
        <v>8532</v>
      </c>
      <c r="D18" s="54"/>
      <c r="E18" s="220" t="str">
        <f>IF(C18&lt;&gt;"",LOOKUP(C18,Djelat!A3:A589,Djelat!B3:B589),"Djelatnost nije upisana")</f>
        <v>Tehničko i strukovno srednje obrazovanje</v>
      </c>
      <c r="F18" s="220"/>
      <c r="G18" s="220"/>
      <c r="H18" s="220"/>
      <c r="I18" s="220"/>
      <c r="K18" s="56" t="str">
        <f>"Verzija Excel datoteke: "&amp;MID(Skriveni!F22,1,1)&amp;"."&amp;MID(Skriveni!F22,2,1)&amp;"."&amp;MID(Skriveni!F22,3,1)&amp;"."</f>
        <v>Verzija Excel datoteke: 3.0.2.</v>
      </c>
    </row>
    <row r="19" spans="1:11" ht="4.5" customHeight="1">
      <c r="A19" s="26"/>
      <c r="B19" s="26"/>
      <c r="C19" s="1"/>
      <c r="D19" s="1"/>
      <c r="E19" s="1"/>
      <c r="F19" s="46"/>
      <c r="G19" s="46"/>
      <c r="H19" s="46"/>
      <c r="I19" s="46"/>
      <c r="J19" s="54"/>
      <c r="K19" s="57"/>
    </row>
    <row r="20" spans="2:10" ht="15" customHeight="1">
      <c r="B20" s="58" t="s">
        <v>1215</v>
      </c>
      <c r="C20" s="201">
        <f>IF(Kontrole!E1&gt;0,"Obrazac ima još nezadovoljenih kontrola, provjerite list Kontrole","")</f>
      </c>
      <c r="D20" s="201"/>
      <c r="E20" s="202"/>
      <c r="F20" s="203"/>
      <c r="G20" s="203"/>
      <c r="H20" s="204"/>
      <c r="I20" s="46"/>
      <c r="J20" s="54"/>
    </row>
    <row r="21" spans="1:32" ht="4.5" customHeight="1">
      <c r="A21" s="26"/>
      <c r="B21" s="26"/>
      <c r="C21" s="1"/>
      <c r="D21" s="1"/>
      <c r="E21" s="1"/>
      <c r="F21" s="59"/>
      <c r="G21" s="59"/>
      <c r="H21" s="59"/>
      <c r="I21" s="59"/>
      <c r="J21" s="57"/>
      <c r="K21" s="57"/>
      <c r="L21" s="55"/>
      <c r="M21" s="55"/>
      <c r="N21" s="55"/>
      <c r="O21" s="55"/>
      <c r="P21" s="55"/>
      <c r="Q21" s="55"/>
      <c r="R21" s="55"/>
      <c r="S21" s="55"/>
      <c r="T21" s="55"/>
      <c r="U21" s="55"/>
      <c r="V21" s="55"/>
      <c r="W21" s="55"/>
      <c r="X21" s="55"/>
      <c r="Y21" s="55"/>
      <c r="Z21" s="55"/>
      <c r="AA21" s="55"/>
      <c r="AB21" s="55"/>
      <c r="AC21" s="55"/>
      <c r="AD21" s="55"/>
      <c r="AE21" s="55"/>
      <c r="AF21" s="55"/>
    </row>
    <row r="22" spans="1:11" ht="24.75" customHeight="1">
      <c r="A22" s="211" t="str">
        <f>IF(C14&lt;&gt;"","Razina: "&amp;LOOKUP(C14,AM62:AM70,AN62:AN70),"Nije upisana razina")</f>
        <v>Razina: proračunski korisnik jedinice lokalne i područne (regionalne) samouprave koji obavlja poslove u sklopu funkcija koje se decentraliziraju</v>
      </c>
      <c r="B22" s="212"/>
      <c r="C22" s="212"/>
      <c r="D22" s="212"/>
      <c r="E22" s="212"/>
      <c r="F22" s="212"/>
      <c r="G22" s="212"/>
      <c r="H22" s="212"/>
      <c r="I22" s="212"/>
      <c r="J22" s="212"/>
      <c r="K22" s="212"/>
    </row>
    <row r="23" spans="1:9" ht="4.5" customHeight="1">
      <c r="A23" s="64"/>
      <c r="B23" s="64"/>
      <c r="C23" s="64"/>
      <c r="D23" s="64"/>
      <c r="E23" s="64"/>
      <c r="F23" s="65"/>
      <c r="G23" s="65"/>
      <c r="H23" s="66"/>
      <c r="I23" s="66"/>
    </row>
    <row r="24" spans="1:37" ht="22.5">
      <c r="A24" s="125" t="s">
        <v>1485</v>
      </c>
      <c r="B24" s="244" t="s">
        <v>423</v>
      </c>
      <c r="C24" s="245"/>
      <c r="D24" s="245"/>
      <c r="E24" s="245"/>
      <c r="F24" s="245"/>
      <c r="G24" s="245"/>
      <c r="H24" s="245"/>
      <c r="I24" s="246"/>
      <c r="J24" s="126" t="s">
        <v>422</v>
      </c>
      <c r="K24" s="125" t="s">
        <v>1345</v>
      </c>
      <c r="AG24" s="60">
        <v>0</v>
      </c>
      <c r="AH24" s="60" t="s">
        <v>712</v>
      </c>
      <c r="AI24" s="67">
        <v>1</v>
      </c>
      <c r="AJ24" s="67" t="s">
        <v>1229</v>
      </c>
      <c r="AK24" s="67">
        <v>16</v>
      </c>
    </row>
    <row r="25" spans="1:37" ht="12.75">
      <c r="A25" s="127">
        <v>1</v>
      </c>
      <c r="B25" s="247">
        <v>2</v>
      </c>
      <c r="C25" s="248"/>
      <c r="D25" s="248"/>
      <c r="E25" s="248"/>
      <c r="F25" s="248"/>
      <c r="G25" s="248"/>
      <c r="H25" s="248"/>
      <c r="I25" s="249"/>
      <c r="J25" s="128">
        <v>3</v>
      </c>
      <c r="K25" s="128">
        <v>4</v>
      </c>
      <c r="AG25" s="60">
        <v>10</v>
      </c>
      <c r="AH25" s="60" t="s">
        <v>870</v>
      </c>
      <c r="AI25" s="67">
        <v>2</v>
      </c>
      <c r="AJ25" s="67" t="s">
        <v>1135</v>
      </c>
      <c r="AK25" s="67">
        <v>14</v>
      </c>
    </row>
    <row r="26" spans="1:37" ht="12.75">
      <c r="A26" s="129"/>
      <c r="B26" s="213" t="s">
        <v>1486</v>
      </c>
      <c r="C26" s="214"/>
      <c r="D26" s="214"/>
      <c r="E26" s="214"/>
      <c r="F26" s="214"/>
      <c r="G26" s="214"/>
      <c r="H26" s="214"/>
      <c r="I26" s="215"/>
      <c r="J26" s="130">
        <v>1</v>
      </c>
      <c r="K26" s="131">
        <v>46563</v>
      </c>
      <c r="AG26" s="60">
        <v>13</v>
      </c>
      <c r="AH26" s="60" t="s">
        <v>1198</v>
      </c>
      <c r="AI26" s="67">
        <v>3</v>
      </c>
      <c r="AJ26" s="67" t="s">
        <v>1230</v>
      </c>
      <c r="AK26" s="67">
        <v>16</v>
      </c>
    </row>
    <row r="27" spans="1:37" ht="12.75">
      <c r="A27" s="132"/>
      <c r="B27" s="205" t="s">
        <v>959</v>
      </c>
      <c r="C27" s="199"/>
      <c r="D27" s="199"/>
      <c r="E27" s="199"/>
      <c r="F27" s="199"/>
      <c r="G27" s="199"/>
      <c r="H27" s="199"/>
      <c r="I27" s="200"/>
      <c r="J27" s="133">
        <v>2</v>
      </c>
      <c r="K27" s="134">
        <f>K28+K29+K37+K38</f>
        <v>10267992</v>
      </c>
      <c r="AG27" s="60">
        <v>15</v>
      </c>
      <c r="AH27" s="60" t="s">
        <v>1199</v>
      </c>
      <c r="AI27" s="67">
        <v>4</v>
      </c>
      <c r="AJ27" s="67" t="s">
        <v>626</v>
      </c>
      <c r="AK27" s="67">
        <v>8</v>
      </c>
    </row>
    <row r="28" spans="1:37" ht="12.75">
      <c r="A28" s="132"/>
      <c r="B28" s="205" t="s">
        <v>960</v>
      </c>
      <c r="C28" s="199"/>
      <c r="D28" s="199"/>
      <c r="E28" s="199"/>
      <c r="F28" s="199"/>
      <c r="G28" s="199"/>
      <c r="H28" s="199"/>
      <c r="I28" s="200"/>
      <c r="J28" s="133">
        <v>3</v>
      </c>
      <c r="K28" s="135"/>
      <c r="AG28" s="60">
        <v>17</v>
      </c>
      <c r="AH28" s="60" t="s">
        <v>1200</v>
      </c>
      <c r="AI28" s="67">
        <v>5</v>
      </c>
      <c r="AJ28" s="67" t="s">
        <v>1259</v>
      </c>
      <c r="AK28" s="67">
        <v>18</v>
      </c>
    </row>
    <row r="29" spans="1:37" ht="12.75">
      <c r="A29" s="132" t="s">
        <v>1487</v>
      </c>
      <c r="B29" s="205" t="s">
        <v>0</v>
      </c>
      <c r="C29" s="199"/>
      <c r="D29" s="199"/>
      <c r="E29" s="199"/>
      <c r="F29" s="199"/>
      <c r="G29" s="199"/>
      <c r="H29" s="199"/>
      <c r="I29" s="200"/>
      <c r="J29" s="133">
        <v>4</v>
      </c>
      <c r="K29" s="134">
        <f>SUM(K30:K36)</f>
        <v>10253992</v>
      </c>
      <c r="AG29" s="60">
        <v>18</v>
      </c>
      <c r="AH29" s="60" t="s">
        <v>871</v>
      </c>
      <c r="AI29" s="67">
        <v>6</v>
      </c>
      <c r="AJ29" s="67" t="s">
        <v>1260</v>
      </c>
      <c r="AK29" s="67">
        <v>18</v>
      </c>
    </row>
    <row r="30" spans="1:37" ht="12.75">
      <c r="A30" s="136" t="s">
        <v>1</v>
      </c>
      <c r="B30" s="198" t="s">
        <v>2</v>
      </c>
      <c r="C30" s="199"/>
      <c r="D30" s="199"/>
      <c r="E30" s="199"/>
      <c r="F30" s="199"/>
      <c r="G30" s="199"/>
      <c r="H30" s="199"/>
      <c r="I30" s="200"/>
      <c r="J30" s="133">
        <v>5</v>
      </c>
      <c r="K30" s="135">
        <v>7134689</v>
      </c>
      <c r="AG30" s="60">
        <v>20</v>
      </c>
      <c r="AH30" s="60" t="s">
        <v>1201</v>
      </c>
      <c r="AI30" s="67">
        <v>7</v>
      </c>
      <c r="AJ30" s="67" t="s">
        <v>523</v>
      </c>
      <c r="AK30" s="67">
        <v>4</v>
      </c>
    </row>
    <row r="31" spans="1:37" ht="12.75">
      <c r="A31" s="136" t="s">
        <v>3</v>
      </c>
      <c r="B31" s="198" t="s">
        <v>4</v>
      </c>
      <c r="C31" s="199"/>
      <c r="D31" s="199"/>
      <c r="E31" s="199"/>
      <c r="F31" s="199"/>
      <c r="G31" s="199"/>
      <c r="H31" s="199"/>
      <c r="I31" s="200"/>
      <c r="J31" s="133">
        <v>6</v>
      </c>
      <c r="K31" s="135">
        <v>3038200</v>
      </c>
      <c r="AG31" s="60">
        <v>22</v>
      </c>
      <c r="AH31" s="60" t="s">
        <v>898</v>
      </c>
      <c r="AI31" s="67">
        <v>8</v>
      </c>
      <c r="AJ31" s="67" t="s">
        <v>627</v>
      </c>
      <c r="AK31" s="67">
        <v>8</v>
      </c>
    </row>
    <row r="32" spans="1:37" ht="12.75">
      <c r="A32" s="136" t="s">
        <v>5</v>
      </c>
      <c r="B32" s="198" t="s">
        <v>6</v>
      </c>
      <c r="C32" s="199"/>
      <c r="D32" s="199"/>
      <c r="E32" s="199"/>
      <c r="F32" s="199"/>
      <c r="G32" s="199"/>
      <c r="H32" s="199"/>
      <c r="I32" s="200"/>
      <c r="J32" s="133">
        <v>7</v>
      </c>
      <c r="K32" s="135">
        <v>81103</v>
      </c>
      <c r="AG32" s="60">
        <v>23</v>
      </c>
      <c r="AH32" s="60" t="s">
        <v>899</v>
      </c>
      <c r="AI32" s="67">
        <v>9</v>
      </c>
      <c r="AJ32" s="67" t="s">
        <v>828</v>
      </c>
      <c r="AK32" s="67">
        <v>17</v>
      </c>
    </row>
    <row r="33" spans="1:37" ht="12.75">
      <c r="A33" s="136" t="s">
        <v>7</v>
      </c>
      <c r="B33" s="198" t="s">
        <v>8</v>
      </c>
      <c r="C33" s="206"/>
      <c r="D33" s="206"/>
      <c r="E33" s="206"/>
      <c r="F33" s="206"/>
      <c r="G33" s="206"/>
      <c r="H33" s="206"/>
      <c r="I33" s="207"/>
      <c r="J33" s="133">
        <v>8</v>
      </c>
      <c r="K33" s="135"/>
      <c r="AG33" s="60">
        <v>24</v>
      </c>
      <c r="AH33" s="60" t="s">
        <v>900</v>
      </c>
      <c r="AI33" s="67">
        <v>10</v>
      </c>
      <c r="AJ33" s="67" t="s">
        <v>1075</v>
      </c>
      <c r="AK33" s="67">
        <v>12</v>
      </c>
    </row>
    <row r="34" spans="1:37" ht="12.75">
      <c r="A34" s="136" t="s">
        <v>9</v>
      </c>
      <c r="B34" s="253" t="s">
        <v>10</v>
      </c>
      <c r="C34" s="206"/>
      <c r="D34" s="206"/>
      <c r="E34" s="206"/>
      <c r="F34" s="206"/>
      <c r="G34" s="206"/>
      <c r="H34" s="206"/>
      <c r="I34" s="207"/>
      <c r="J34" s="133">
        <v>9</v>
      </c>
      <c r="K34" s="135"/>
      <c r="AG34" s="60">
        <v>25</v>
      </c>
      <c r="AH34" s="60" t="s">
        <v>1202</v>
      </c>
      <c r="AI34" s="67">
        <v>11</v>
      </c>
      <c r="AJ34" s="67" t="s">
        <v>472</v>
      </c>
      <c r="AK34" s="67">
        <v>2</v>
      </c>
    </row>
    <row r="35" spans="1:37" ht="12.75">
      <c r="A35" s="136" t="s">
        <v>11</v>
      </c>
      <c r="B35" s="253" t="s">
        <v>12</v>
      </c>
      <c r="C35" s="206"/>
      <c r="D35" s="206"/>
      <c r="E35" s="206"/>
      <c r="F35" s="206"/>
      <c r="G35" s="206"/>
      <c r="H35" s="206"/>
      <c r="I35" s="207"/>
      <c r="J35" s="133">
        <v>10</v>
      </c>
      <c r="K35" s="135"/>
      <c r="AG35" s="60">
        <v>26</v>
      </c>
      <c r="AH35" s="60" t="s">
        <v>217</v>
      </c>
      <c r="AI35" s="67">
        <v>12</v>
      </c>
      <c r="AJ35" s="67" t="s">
        <v>544</v>
      </c>
      <c r="AK35" s="67">
        <v>5</v>
      </c>
    </row>
    <row r="36" spans="1:37" ht="12.75">
      <c r="A36" s="136">
        <v>238.239</v>
      </c>
      <c r="B36" s="253" t="s">
        <v>13</v>
      </c>
      <c r="C36" s="206"/>
      <c r="D36" s="206"/>
      <c r="E36" s="206"/>
      <c r="F36" s="206"/>
      <c r="G36" s="206"/>
      <c r="H36" s="206"/>
      <c r="I36" s="207"/>
      <c r="J36" s="133">
        <v>11</v>
      </c>
      <c r="K36" s="135"/>
      <c r="AG36" s="60">
        <v>27</v>
      </c>
      <c r="AH36" s="60" t="s">
        <v>1184</v>
      </c>
      <c r="AI36" s="67">
        <v>13</v>
      </c>
      <c r="AJ36" s="67" t="s">
        <v>1136</v>
      </c>
      <c r="AK36" s="67">
        <v>14</v>
      </c>
    </row>
    <row r="37" spans="1:37" ht="12.75">
      <c r="A37" s="132" t="s">
        <v>14</v>
      </c>
      <c r="B37" s="205" t="s">
        <v>405</v>
      </c>
      <c r="C37" s="206"/>
      <c r="D37" s="206"/>
      <c r="E37" s="206"/>
      <c r="F37" s="206"/>
      <c r="G37" s="206"/>
      <c r="H37" s="206"/>
      <c r="I37" s="207"/>
      <c r="J37" s="133">
        <v>12</v>
      </c>
      <c r="K37" s="135">
        <v>14000</v>
      </c>
      <c r="AG37" s="60">
        <v>28</v>
      </c>
      <c r="AH37" s="60" t="s">
        <v>1203</v>
      </c>
      <c r="AI37" s="67">
        <v>15</v>
      </c>
      <c r="AJ37" s="67" t="s">
        <v>1318</v>
      </c>
      <c r="AK37" s="67">
        <v>20</v>
      </c>
    </row>
    <row r="38" spans="1:37" ht="12.75">
      <c r="A38" s="132" t="s">
        <v>15</v>
      </c>
      <c r="B38" s="205" t="s">
        <v>16</v>
      </c>
      <c r="C38" s="206"/>
      <c r="D38" s="206"/>
      <c r="E38" s="206"/>
      <c r="F38" s="206"/>
      <c r="G38" s="206"/>
      <c r="H38" s="206"/>
      <c r="I38" s="207"/>
      <c r="J38" s="133">
        <v>13</v>
      </c>
      <c r="K38" s="134">
        <f>SUM(K39:K43)</f>
        <v>0</v>
      </c>
      <c r="AG38" s="60">
        <v>30</v>
      </c>
      <c r="AH38" s="60" t="s">
        <v>872</v>
      </c>
      <c r="AI38" s="67">
        <v>16</v>
      </c>
      <c r="AJ38" s="67" t="s">
        <v>1137</v>
      </c>
      <c r="AK38" s="67">
        <v>14</v>
      </c>
    </row>
    <row r="39" spans="1:37" ht="12.75">
      <c r="A39" s="132">
        <v>251.253</v>
      </c>
      <c r="B39" s="198" t="s">
        <v>17</v>
      </c>
      <c r="C39" s="206"/>
      <c r="D39" s="206"/>
      <c r="E39" s="206"/>
      <c r="F39" s="206"/>
      <c r="G39" s="206"/>
      <c r="H39" s="206"/>
      <c r="I39" s="207"/>
      <c r="J39" s="133">
        <v>14</v>
      </c>
      <c r="K39" s="135"/>
      <c r="AG39" s="60">
        <v>40</v>
      </c>
      <c r="AH39" s="60" t="s">
        <v>873</v>
      </c>
      <c r="AI39" s="67">
        <v>17</v>
      </c>
      <c r="AJ39" s="67" t="s">
        <v>1103</v>
      </c>
      <c r="AK39" s="67">
        <v>13</v>
      </c>
    </row>
    <row r="40" spans="1:40" ht="12.75">
      <c r="A40" s="132" t="s">
        <v>18</v>
      </c>
      <c r="B40" s="198" t="s">
        <v>19</v>
      </c>
      <c r="C40" s="206"/>
      <c r="D40" s="206"/>
      <c r="E40" s="206"/>
      <c r="F40" s="206"/>
      <c r="G40" s="206"/>
      <c r="H40" s="206"/>
      <c r="I40" s="207"/>
      <c r="J40" s="133">
        <v>15</v>
      </c>
      <c r="K40" s="135"/>
      <c r="AG40" s="60">
        <v>41</v>
      </c>
      <c r="AH40" s="60" t="s">
        <v>218</v>
      </c>
      <c r="AI40" s="67">
        <v>18</v>
      </c>
      <c r="AJ40" s="67" t="s">
        <v>598</v>
      </c>
      <c r="AK40" s="67">
        <v>7</v>
      </c>
      <c r="AM40" s="60">
        <v>1</v>
      </c>
      <c r="AN40" s="60" t="s">
        <v>908</v>
      </c>
    </row>
    <row r="41" spans="1:40" ht="12.75">
      <c r="A41" s="132" t="s">
        <v>20</v>
      </c>
      <c r="B41" s="198" t="s">
        <v>21</v>
      </c>
      <c r="C41" s="206"/>
      <c r="D41" s="206"/>
      <c r="E41" s="206"/>
      <c r="F41" s="206"/>
      <c r="G41" s="206"/>
      <c r="H41" s="206"/>
      <c r="I41" s="207"/>
      <c r="J41" s="133">
        <v>16</v>
      </c>
      <c r="K41" s="135"/>
      <c r="AG41" s="60">
        <v>46</v>
      </c>
      <c r="AH41" s="60" t="s">
        <v>901</v>
      </c>
      <c r="AI41" s="67">
        <v>19</v>
      </c>
      <c r="AJ41" s="67" t="s">
        <v>545</v>
      </c>
      <c r="AK41" s="67">
        <v>5</v>
      </c>
      <c r="AM41" s="60">
        <v>2</v>
      </c>
      <c r="AN41" s="60" t="s">
        <v>909</v>
      </c>
    </row>
    <row r="42" spans="1:40" ht="29.25">
      <c r="A42" s="137" t="s">
        <v>22</v>
      </c>
      <c r="B42" s="198" t="s">
        <v>23</v>
      </c>
      <c r="C42" s="206"/>
      <c r="D42" s="206"/>
      <c r="E42" s="206"/>
      <c r="F42" s="206"/>
      <c r="G42" s="206"/>
      <c r="H42" s="206"/>
      <c r="I42" s="207"/>
      <c r="J42" s="133">
        <v>17</v>
      </c>
      <c r="K42" s="135"/>
      <c r="AG42" s="60">
        <v>48</v>
      </c>
      <c r="AH42" s="60" t="s">
        <v>1204</v>
      </c>
      <c r="AI42" s="67">
        <v>20</v>
      </c>
      <c r="AJ42" s="67" t="s">
        <v>1104</v>
      </c>
      <c r="AK42" s="67">
        <v>13</v>
      </c>
      <c r="AM42" s="60">
        <v>3</v>
      </c>
      <c r="AN42" s="60" t="s">
        <v>910</v>
      </c>
    </row>
    <row r="43" spans="1:40" ht="19.5">
      <c r="A43" s="137" t="s">
        <v>24</v>
      </c>
      <c r="B43" s="198" t="s">
        <v>25</v>
      </c>
      <c r="C43" s="206"/>
      <c r="D43" s="206"/>
      <c r="E43" s="206"/>
      <c r="F43" s="206"/>
      <c r="G43" s="206"/>
      <c r="H43" s="206"/>
      <c r="I43" s="207"/>
      <c r="J43" s="133">
        <v>18</v>
      </c>
      <c r="K43" s="135"/>
      <c r="AG43" s="60">
        <v>49</v>
      </c>
      <c r="AH43" s="60" t="s">
        <v>219</v>
      </c>
      <c r="AI43" s="67">
        <v>21</v>
      </c>
      <c r="AJ43" s="67" t="s">
        <v>1138</v>
      </c>
      <c r="AK43" s="67">
        <v>14</v>
      </c>
      <c r="AM43" s="60">
        <v>4</v>
      </c>
      <c r="AN43" s="60" t="s">
        <v>911</v>
      </c>
    </row>
    <row r="44" spans="1:40" ht="12.75">
      <c r="A44" s="136"/>
      <c r="B44" s="205" t="s">
        <v>26</v>
      </c>
      <c r="C44" s="206"/>
      <c r="D44" s="206"/>
      <c r="E44" s="206"/>
      <c r="F44" s="206"/>
      <c r="G44" s="206"/>
      <c r="H44" s="206"/>
      <c r="I44" s="207"/>
      <c r="J44" s="133">
        <v>19</v>
      </c>
      <c r="K44" s="134">
        <f>K45+K46+K54+K55</f>
        <v>10190744</v>
      </c>
      <c r="AG44" s="60">
        <v>50</v>
      </c>
      <c r="AH44" s="60" t="s">
        <v>902</v>
      </c>
      <c r="AI44" s="67">
        <v>22</v>
      </c>
      <c r="AJ44" s="67" t="s">
        <v>1105</v>
      </c>
      <c r="AK44" s="67">
        <v>13</v>
      </c>
      <c r="AM44" s="60">
        <v>5</v>
      </c>
      <c r="AN44" s="60" t="s">
        <v>912</v>
      </c>
    </row>
    <row r="45" spans="1:40" ht="12.75">
      <c r="A45" s="136"/>
      <c r="B45" s="205" t="s">
        <v>960</v>
      </c>
      <c r="C45" s="206"/>
      <c r="D45" s="206"/>
      <c r="E45" s="206"/>
      <c r="F45" s="206"/>
      <c r="G45" s="206"/>
      <c r="H45" s="206"/>
      <c r="I45" s="207"/>
      <c r="J45" s="133">
        <v>20</v>
      </c>
      <c r="K45" s="135"/>
      <c r="AG45" s="60">
        <v>51</v>
      </c>
      <c r="AH45" s="60" t="s">
        <v>220</v>
      </c>
      <c r="AI45" s="67">
        <v>23</v>
      </c>
      <c r="AJ45" s="67" t="s">
        <v>1139</v>
      </c>
      <c r="AK45" s="67">
        <v>14</v>
      </c>
      <c r="AM45" s="60">
        <v>6</v>
      </c>
      <c r="AN45" s="60" t="s">
        <v>913</v>
      </c>
    </row>
    <row r="46" spans="1:40" ht="12.75">
      <c r="A46" s="136" t="s">
        <v>1487</v>
      </c>
      <c r="B46" s="205" t="s">
        <v>27</v>
      </c>
      <c r="C46" s="206"/>
      <c r="D46" s="206"/>
      <c r="E46" s="206"/>
      <c r="F46" s="206"/>
      <c r="G46" s="206"/>
      <c r="H46" s="206"/>
      <c r="I46" s="207"/>
      <c r="J46" s="133">
        <v>21</v>
      </c>
      <c r="K46" s="134">
        <f>SUM(K47:K53)</f>
        <v>10176744</v>
      </c>
      <c r="AG46" s="60">
        <v>55</v>
      </c>
      <c r="AH46" s="60" t="s">
        <v>874</v>
      </c>
      <c r="AI46" s="67">
        <v>24</v>
      </c>
      <c r="AJ46" s="67" t="s">
        <v>599</v>
      </c>
      <c r="AK46" s="67">
        <v>7</v>
      </c>
      <c r="AM46" s="60">
        <v>7</v>
      </c>
      <c r="AN46" s="60" t="s">
        <v>914</v>
      </c>
    </row>
    <row r="47" spans="1:40" ht="12.75">
      <c r="A47" s="136" t="s">
        <v>1</v>
      </c>
      <c r="B47" s="198" t="s">
        <v>2</v>
      </c>
      <c r="C47" s="199"/>
      <c r="D47" s="199"/>
      <c r="E47" s="199"/>
      <c r="F47" s="199"/>
      <c r="G47" s="199"/>
      <c r="H47" s="199"/>
      <c r="I47" s="200"/>
      <c r="J47" s="133">
        <v>22</v>
      </c>
      <c r="K47" s="135">
        <v>7134689</v>
      </c>
      <c r="AG47" s="60">
        <v>60</v>
      </c>
      <c r="AH47" s="60" t="s">
        <v>221</v>
      </c>
      <c r="AI47" s="67">
        <v>25</v>
      </c>
      <c r="AJ47" s="67" t="s">
        <v>1296</v>
      </c>
      <c r="AK47" s="67">
        <v>19</v>
      </c>
      <c r="AM47" s="60">
        <v>8</v>
      </c>
      <c r="AN47" s="60" t="s">
        <v>915</v>
      </c>
    </row>
    <row r="48" spans="1:40" ht="12.75">
      <c r="A48" s="136" t="s">
        <v>3</v>
      </c>
      <c r="B48" s="198" t="s">
        <v>4</v>
      </c>
      <c r="C48" s="199"/>
      <c r="D48" s="199"/>
      <c r="E48" s="199"/>
      <c r="F48" s="199"/>
      <c r="G48" s="199"/>
      <c r="H48" s="199"/>
      <c r="I48" s="200"/>
      <c r="J48" s="133">
        <v>23</v>
      </c>
      <c r="K48" s="135">
        <v>2960952</v>
      </c>
      <c r="AG48" s="60">
        <v>61</v>
      </c>
      <c r="AH48" s="60" t="s">
        <v>222</v>
      </c>
      <c r="AI48" s="67">
        <v>26</v>
      </c>
      <c r="AJ48" s="67" t="s">
        <v>1231</v>
      </c>
      <c r="AK48" s="67">
        <v>16</v>
      </c>
      <c r="AM48" s="60">
        <v>9</v>
      </c>
      <c r="AN48" s="60" t="s">
        <v>916</v>
      </c>
    </row>
    <row r="49" spans="1:40" ht="12.75">
      <c r="A49" s="136" t="s">
        <v>5</v>
      </c>
      <c r="B49" s="198" t="s">
        <v>6</v>
      </c>
      <c r="C49" s="199"/>
      <c r="D49" s="199"/>
      <c r="E49" s="199"/>
      <c r="F49" s="199"/>
      <c r="G49" s="199"/>
      <c r="H49" s="199"/>
      <c r="I49" s="200"/>
      <c r="J49" s="133">
        <v>24</v>
      </c>
      <c r="K49" s="135">
        <v>81103</v>
      </c>
      <c r="AG49" s="60">
        <v>62</v>
      </c>
      <c r="AH49" s="60" t="s">
        <v>903</v>
      </c>
      <c r="AI49" s="67">
        <v>27</v>
      </c>
      <c r="AJ49" s="67" t="s">
        <v>829</v>
      </c>
      <c r="AK49" s="67">
        <v>17</v>
      </c>
      <c r="AM49" s="60">
        <v>10</v>
      </c>
      <c r="AN49" s="60" t="s">
        <v>917</v>
      </c>
    </row>
    <row r="50" spans="1:40" ht="12.75">
      <c r="A50" s="136" t="s">
        <v>7</v>
      </c>
      <c r="B50" s="198" t="s">
        <v>8</v>
      </c>
      <c r="C50" s="199"/>
      <c r="D50" s="199"/>
      <c r="E50" s="199"/>
      <c r="F50" s="199"/>
      <c r="G50" s="199"/>
      <c r="H50" s="199"/>
      <c r="I50" s="200"/>
      <c r="J50" s="133">
        <v>25</v>
      </c>
      <c r="K50" s="135"/>
      <c r="AG50" s="60">
        <v>65</v>
      </c>
      <c r="AH50" s="60" t="s">
        <v>1209</v>
      </c>
      <c r="AI50" s="67">
        <v>29</v>
      </c>
      <c r="AJ50" s="67" t="s">
        <v>1232</v>
      </c>
      <c r="AK50" s="67">
        <v>16</v>
      </c>
      <c r="AM50" s="60">
        <v>11</v>
      </c>
      <c r="AN50" s="60" t="s">
        <v>918</v>
      </c>
    </row>
    <row r="51" spans="1:40" ht="12.75">
      <c r="A51" s="136" t="s">
        <v>9</v>
      </c>
      <c r="B51" s="198" t="s">
        <v>10</v>
      </c>
      <c r="C51" s="199"/>
      <c r="D51" s="199"/>
      <c r="E51" s="199"/>
      <c r="F51" s="199"/>
      <c r="G51" s="199"/>
      <c r="H51" s="199"/>
      <c r="I51" s="200"/>
      <c r="J51" s="133">
        <v>26</v>
      </c>
      <c r="K51" s="135"/>
      <c r="AG51" s="60">
        <v>75</v>
      </c>
      <c r="AH51" s="60" t="s">
        <v>361</v>
      </c>
      <c r="AI51" s="67">
        <v>30</v>
      </c>
      <c r="AJ51" s="67" t="s">
        <v>524</v>
      </c>
      <c r="AK51" s="67">
        <v>4</v>
      </c>
      <c r="AM51" s="60">
        <v>12</v>
      </c>
      <c r="AN51" s="60" t="s">
        <v>919</v>
      </c>
    </row>
    <row r="52" spans="1:40" ht="12.75">
      <c r="A52" s="136" t="s">
        <v>11</v>
      </c>
      <c r="B52" s="198" t="s">
        <v>12</v>
      </c>
      <c r="C52" s="199"/>
      <c r="D52" s="199"/>
      <c r="E52" s="199"/>
      <c r="F52" s="199"/>
      <c r="G52" s="199"/>
      <c r="H52" s="199"/>
      <c r="I52" s="200"/>
      <c r="J52" s="133">
        <v>27</v>
      </c>
      <c r="K52" s="135"/>
      <c r="AG52" s="60">
        <v>76</v>
      </c>
      <c r="AH52" s="60" t="s">
        <v>1210</v>
      </c>
      <c r="AI52" s="67">
        <v>32</v>
      </c>
      <c r="AJ52" s="67" t="s">
        <v>1233</v>
      </c>
      <c r="AK52" s="67">
        <v>16</v>
      </c>
      <c r="AM52" s="60">
        <v>13</v>
      </c>
      <c r="AN52" s="60" t="s">
        <v>920</v>
      </c>
    </row>
    <row r="53" spans="1:40" ht="12.75">
      <c r="A53" s="136">
        <v>238.239</v>
      </c>
      <c r="B53" s="198" t="s">
        <v>13</v>
      </c>
      <c r="C53" s="199"/>
      <c r="D53" s="199"/>
      <c r="E53" s="199"/>
      <c r="F53" s="199"/>
      <c r="G53" s="199"/>
      <c r="H53" s="199"/>
      <c r="I53" s="200"/>
      <c r="J53" s="133">
        <v>28</v>
      </c>
      <c r="K53" s="135"/>
      <c r="AG53" s="60">
        <v>77</v>
      </c>
      <c r="AH53" s="60" t="s">
        <v>223</v>
      </c>
      <c r="AI53" s="67">
        <v>33</v>
      </c>
      <c r="AJ53" s="67" t="s">
        <v>439</v>
      </c>
      <c r="AK53" s="67">
        <v>1</v>
      </c>
      <c r="AM53" s="60">
        <v>14</v>
      </c>
      <c r="AN53" s="60" t="s">
        <v>921</v>
      </c>
    </row>
    <row r="54" spans="1:40" ht="12.75">
      <c r="A54" s="138" t="s">
        <v>14</v>
      </c>
      <c r="B54" s="205" t="s">
        <v>405</v>
      </c>
      <c r="C54" s="206"/>
      <c r="D54" s="206"/>
      <c r="E54" s="206"/>
      <c r="F54" s="206"/>
      <c r="G54" s="206"/>
      <c r="H54" s="206"/>
      <c r="I54" s="207"/>
      <c r="J54" s="133">
        <v>29</v>
      </c>
      <c r="K54" s="135">
        <v>14000</v>
      </c>
      <c r="AG54" s="60">
        <v>80</v>
      </c>
      <c r="AH54" s="60" t="s">
        <v>1211</v>
      </c>
      <c r="AI54" s="67">
        <v>34</v>
      </c>
      <c r="AJ54" s="67" t="s">
        <v>440</v>
      </c>
      <c r="AK54" s="67">
        <v>1</v>
      </c>
      <c r="AM54" s="60">
        <v>15</v>
      </c>
      <c r="AN54" s="60" t="s">
        <v>922</v>
      </c>
    </row>
    <row r="55" spans="1:40" ht="12.75">
      <c r="A55" s="138" t="s">
        <v>15</v>
      </c>
      <c r="B55" s="205" t="s">
        <v>28</v>
      </c>
      <c r="C55" s="206"/>
      <c r="D55" s="206"/>
      <c r="E55" s="206"/>
      <c r="F55" s="206"/>
      <c r="G55" s="206"/>
      <c r="H55" s="206"/>
      <c r="I55" s="207"/>
      <c r="J55" s="133">
        <v>30</v>
      </c>
      <c r="K55" s="134">
        <f>SUM(K56:K60)</f>
        <v>0</v>
      </c>
      <c r="AG55" s="60">
        <v>86</v>
      </c>
      <c r="AH55" s="60" t="s">
        <v>224</v>
      </c>
      <c r="AI55" s="67">
        <v>35</v>
      </c>
      <c r="AJ55" s="67" t="s">
        <v>1065</v>
      </c>
      <c r="AK55" s="67">
        <v>11</v>
      </c>
      <c r="AM55" s="60">
        <v>16</v>
      </c>
      <c r="AN55" s="60" t="s">
        <v>923</v>
      </c>
    </row>
    <row r="56" spans="1:40" ht="12.75">
      <c r="A56" s="139">
        <v>251.253</v>
      </c>
      <c r="B56" s="198" t="s">
        <v>17</v>
      </c>
      <c r="C56" s="199"/>
      <c r="D56" s="199"/>
      <c r="E56" s="199"/>
      <c r="F56" s="199"/>
      <c r="G56" s="199"/>
      <c r="H56" s="199"/>
      <c r="I56" s="200"/>
      <c r="J56" s="133">
        <v>31</v>
      </c>
      <c r="K56" s="135"/>
      <c r="AG56" s="60">
        <v>90</v>
      </c>
      <c r="AH56" s="60" t="s">
        <v>904</v>
      </c>
      <c r="AI56" s="67">
        <v>36</v>
      </c>
      <c r="AJ56" s="67" t="s">
        <v>546</v>
      </c>
      <c r="AK56" s="67">
        <v>5</v>
      </c>
      <c r="AM56" s="60">
        <v>17</v>
      </c>
      <c r="AN56" s="60" t="s">
        <v>924</v>
      </c>
    </row>
    <row r="57" spans="1:40" ht="12.75">
      <c r="A57" s="139" t="s">
        <v>18</v>
      </c>
      <c r="B57" s="198" t="s">
        <v>19</v>
      </c>
      <c r="C57" s="199"/>
      <c r="D57" s="199"/>
      <c r="E57" s="199"/>
      <c r="F57" s="199"/>
      <c r="G57" s="199"/>
      <c r="H57" s="199"/>
      <c r="I57" s="200"/>
      <c r="J57" s="133">
        <v>32</v>
      </c>
      <c r="K57" s="135"/>
      <c r="AG57" s="60">
        <v>95</v>
      </c>
      <c r="AH57" s="60" t="s">
        <v>668</v>
      </c>
      <c r="AI57" s="67">
        <v>37</v>
      </c>
      <c r="AJ57" s="67" t="s">
        <v>1037</v>
      </c>
      <c r="AK57" s="67">
        <v>9</v>
      </c>
      <c r="AM57" s="60">
        <v>18</v>
      </c>
      <c r="AN57" s="60" t="s">
        <v>925</v>
      </c>
    </row>
    <row r="58" spans="1:40" ht="12.75">
      <c r="A58" s="136" t="s">
        <v>20</v>
      </c>
      <c r="B58" s="198" t="s">
        <v>21</v>
      </c>
      <c r="C58" s="199"/>
      <c r="D58" s="199"/>
      <c r="E58" s="199"/>
      <c r="F58" s="199"/>
      <c r="G58" s="199"/>
      <c r="H58" s="199"/>
      <c r="I58" s="200"/>
      <c r="J58" s="133">
        <v>33</v>
      </c>
      <c r="K58" s="135"/>
      <c r="AG58" s="60">
        <v>96</v>
      </c>
      <c r="AH58" s="60" t="s">
        <v>225</v>
      </c>
      <c r="AI58" s="67">
        <v>38</v>
      </c>
      <c r="AJ58" s="67" t="s">
        <v>628</v>
      </c>
      <c r="AK58" s="67">
        <v>8</v>
      </c>
      <c r="AM58" s="60">
        <v>19</v>
      </c>
      <c r="AN58" s="60" t="s">
        <v>926</v>
      </c>
    </row>
    <row r="59" spans="1:40" ht="29.25">
      <c r="A59" s="137" t="s">
        <v>29</v>
      </c>
      <c r="B59" s="198" t="s">
        <v>23</v>
      </c>
      <c r="C59" s="199"/>
      <c r="D59" s="199"/>
      <c r="E59" s="199"/>
      <c r="F59" s="199"/>
      <c r="G59" s="199"/>
      <c r="H59" s="199"/>
      <c r="I59" s="200"/>
      <c r="J59" s="133">
        <v>34</v>
      </c>
      <c r="K59" s="135"/>
      <c r="AG59" s="60">
        <v>100</v>
      </c>
      <c r="AH59" s="60" t="s">
        <v>362</v>
      </c>
      <c r="AI59" s="67">
        <v>39</v>
      </c>
      <c r="AJ59" s="67" t="s">
        <v>1076</v>
      </c>
      <c r="AK59" s="67">
        <v>12</v>
      </c>
      <c r="AM59" s="60">
        <v>20</v>
      </c>
      <c r="AN59" s="60" t="s">
        <v>927</v>
      </c>
    </row>
    <row r="60" spans="1:40" ht="19.5">
      <c r="A60" s="140" t="s">
        <v>24</v>
      </c>
      <c r="B60" s="198" t="s">
        <v>25</v>
      </c>
      <c r="C60" s="199"/>
      <c r="D60" s="199"/>
      <c r="E60" s="199"/>
      <c r="F60" s="199"/>
      <c r="G60" s="199"/>
      <c r="H60" s="199"/>
      <c r="I60" s="200"/>
      <c r="J60" s="133">
        <v>35</v>
      </c>
      <c r="K60" s="135"/>
      <c r="AG60" s="60">
        <v>102</v>
      </c>
      <c r="AH60" s="60" t="s">
        <v>226</v>
      </c>
      <c r="AI60" s="67">
        <v>40</v>
      </c>
      <c r="AJ60" s="67" t="s">
        <v>1261</v>
      </c>
      <c r="AK60" s="67">
        <v>18</v>
      </c>
      <c r="AM60" s="60">
        <v>21</v>
      </c>
      <c r="AN60" s="60" t="s">
        <v>1342</v>
      </c>
    </row>
    <row r="61" spans="1:37" ht="12.75">
      <c r="A61" s="139"/>
      <c r="B61" s="205" t="s">
        <v>30</v>
      </c>
      <c r="C61" s="206"/>
      <c r="D61" s="206"/>
      <c r="E61" s="206"/>
      <c r="F61" s="206"/>
      <c r="G61" s="206"/>
      <c r="H61" s="206"/>
      <c r="I61" s="207"/>
      <c r="J61" s="133">
        <v>36</v>
      </c>
      <c r="K61" s="134">
        <f>K26+K27-K44</f>
        <v>123811</v>
      </c>
      <c r="AG61" s="60">
        <v>106</v>
      </c>
      <c r="AH61" s="60" t="s">
        <v>875</v>
      </c>
      <c r="AI61" s="67">
        <v>41</v>
      </c>
      <c r="AJ61" s="67" t="s">
        <v>473</v>
      </c>
      <c r="AK61" s="67">
        <v>2</v>
      </c>
    </row>
    <row r="62" spans="1:40" ht="12.75">
      <c r="A62" s="141"/>
      <c r="B62" s="205" t="s">
        <v>31</v>
      </c>
      <c r="C62" s="206"/>
      <c r="D62" s="206"/>
      <c r="E62" s="206"/>
      <c r="F62" s="206"/>
      <c r="G62" s="206"/>
      <c r="H62" s="206"/>
      <c r="I62" s="207"/>
      <c r="J62" s="133">
        <v>37</v>
      </c>
      <c r="K62" s="134">
        <f>K63+K68+K104+K109</f>
        <v>123811</v>
      </c>
      <c r="AG62" s="60">
        <v>110</v>
      </c>
      <c r="AH62" s="60" t="s">
        <v>363</v>
      </c>
      <c r="AI62" s="67">
        <v>42</v>
      </c>
      <c r="AJ62" s="67" t="s">
        <v>1262</v>
      </c>
      <c r="AK62" s="67">
        <v>18</v>
      </c>
      <c r="AM62" s="60">
        <v>0</v>
      </c>
      <c r="AN62" s="60" t="s">
        <v>928</v>
      </c>
    </row>
    <row r="63" spans="1:40" ht="12.75">
      <c r="A63" s="139"/>
      <c r="B63" s="205" t="s">
        <v>32</v>
      </c>
      <c r="C63" s="206"/>
      <c r="D63" s="206"/>
      <c r="E63" s="206"/>
      <c r="F63" s="206"/>
      <c r="G63" s="206"/>
      <c r="H63" s="206"/>
      <c r="I63" s="207"/>
      <c r="J63" s="133">
        <v>38</v>
      </c>
      <c r="K63" s="134">
        <f>SUM(K64:K67)</f>
        <v>0</v>
      </c>
      <c r="AG63" s="60">
        <v>120</v>
      </c>
      <c r="AH63" s="60" t="s">
        <v>876</v>
      </c>
      <c r="AI63" s="67">
        <v>43</v>
      </c>
      <c r="AJ63" s="67" t="s">
        <v>1263</v>
      </c>
      <c r="AK63" s="67">
        <v>18</v>
      </c>
      <c r="AM63" s="60">
        <v>11</v>
      </c>
      <c r="AN63" s="60" t="s">
        <v>929</v>
      </c>
    </row>
    <row r="64" spans="1:40" ht="12.75">
      <c r="A64" s="132"/>
      <c r="B64" s="198" t="s">
        <v>33</v>
      </c>
      <c r="C64" s="199"/>
      <c r="D64" s="199"/>
      <c r="E64" s="199"/>
      <c r="F64" s="199"/>
      <c r="G64" s="199"/>
      <c r="H64" s="199"/>
      <c r="I64" s="200"/>
      <c r="J64" s="133">
        <v>39</v>
      </c>
      <c r="K64" s="135"/>
      <c r="AG64" s="60">
        <v>121</v>
      </c>
      <c r="AH64" s="60" t="s">
        <v>1212</v>
      </c>
      <c r="AI64" s="67">
        <v>44</v>
      </c>
      <c r="AJ64" s="67" t="s">
        <v>1234</v>
      </c>
      <c r="AK64" s="67">
        <v>16</v>
      </c>
      <c r="AM64" s="60">
        <v>12</v>
      </c>
      <c r="AN64" s="60" t="s">
        <v>930</v>
      </c>
    </row>
    <row r="65" spans="1:40" ht="12.75">
      <c r="A65" s="136"/>
      <c r="B65" s="198" t="s">
        <v>34</v>
      </c>
      <c r="C65" s="199"/>
      <c r="D65" s="199"/>
      <c r="E65" s="199"/>
      <c r="F65" s="199"/>
      <c r="G65" s="199"/>
      <c r="H65" s="199"/>
      <c r="I65" s="200"/>
      <c r="J65" s="133">
        <v>40</v>
      </c>
      <c r="K65" s="135"/>
      <c r="AG65" s="60">
        <v>122</v>
      </c>
      <c r="AH65" s="60" t="s">
        <v>364</v>
      </c>
      <c r="AI65" s="67">
        <v>46</v>
      </c>
      <c r="AJ65" s="67" t="s">
        <v>1078</v>
      </c>
      <c r="AK65" s="67">
        <v>12</v>
      </c>
      <c r="AM65" s="60">
        <v>21</v>
      </c>
      <c r="AN65" s="60" t="s">
        <v>931</v>
      </c>
    </row>
    <row r="66" spans="1:40" ht="12.75">
      <c r="A66" s="136"/>
      <c r="B66" s="198" t="s">
        <v>35</v>
      </c>
      <c r="C66" s="199"/>
      <c r="D66" s="199"/>
      <c r="E66" s="199"/>
      <c r="F66" s="199"/>
      <c r="G66" s="199"/>
      <c r="H66" s="199"/>
      <c r="I66" s="200"/>
      <c r="J66" s="133">
        <v>41</v>
      </c>
      <c r="K66" s="135"/>
      <c r="AG66" s="60">
        <v>123</v>
      </c>
      <c r="AH66" s="60" t="s">
        <v>1213</v>
      </c>
      <c r="AI66" s="67">
        <v>47</v>
      </c>
      <c r="AJ66" s="67" t="s">
        <v>1264</v>
      </c>
      <c r="AK66" s="67">
        <v>18</v>
      </c>
      <c r="AM66" s="60">
        <v>22</v>
      </c>
      <c r="AN66" s="60" t="s">
        <v>932</v>
      </c>
    </row>
    <row r="67" spans="1:40" ht="12.75">
      <c r="A67" s="136"/>
      <c r="B67" s="198" t="s">
        <v>36</v>
      </c>
      <c r="C67" s="199"/>
      <c r="D67" s="199"/>
      <c r="E67" s="199"/>
      <c r="F67" s="199"/>
      <c r="G67" s="199"/>
      <c r="H67" s="199"/>
      <c r="I67" s="200"/>
      <c r="J67" s="133">
        <v>42</v>
      </c>
      <c r="K67" s="135"/>
      <c r="AG67" s="60">
        <v>160</v>
      </c>
      <c r="AH67" s="60" t="s">
        <v>877</v>
      </c>
      <c r="AI67" s="67">
        <v>48</v>
      </c>
      <c r="AJ67" s="67" t="s">
        <v>548</v>
      </c>
      <c r="AK67" s="67">
        <v>5</v>
      </c>
      <c r="AM67" s="60">
        <v>23</v>
      </c>
      <c r="AN67" s="60" t="s">
        <v>933</v>
      </c>
    </row>
    <row r="68" spans="1:40" ht="12.75">
      <c r="A68" s="132" t="s">
        <v>1487</v>
      </c>
      <c r="B68" s="205" t="s">
        <v>37</v>
      </c>
      <c r="C68" s="206"/>
      <c r="D68" s="206"/>
      <c r="E68" s="206"/>
      <c r="F68" s="206"/>
      <c r="G68" s="206"/>
      <c r="H68" s="206"/>
      <c r="I68" s="207"/>
      <c r="J68" s="133">
        <v>43</v>
      </c>
      <c r="K68" s="134">
        <f>K69+K74+K79+K84+K89+K94+K99</f>
        <v>123811</v>
      </c>
      <c r="AG68" s="60">
        <v>185</v>
      </c>
      <c r="AH68" s="60" t="s">
        <v>878</v>
      </c>
      <c r="AI68" s="67">
        <v>49</v>
      </c>
      <c r="AJ68" s="67" t="s">
        <v>525</v>
      </c>
      <c r="AK68" s="67">
        <v>4</v>
      </c>
      <c r="AM68" s="60">
        <v>31</v>
      </c>
      <c r="AN68" s="60" t="s">
        <v>934</v>
      </c>
    </row>
    <row r="69" spans="1:40" ht="12.75">
      <c r="A69" s="132" t="s">
        <v>1</v>
      </c>
      <c r="B69" s="205" t="s">
        <v>38</v>
      </c>
      <c r="C69" s="206"/>
      <c r="D69" s="206"/>
      <c r="E69" s="206"/>
      <c r="F69" s="206"/>
      <c r="G69" s="206"/>
      <c r="H69" s="206"/>
      <c r="I69" s="207"/>
      <c r="J69" s="133">
        <v>44</v>
      </c>
      <c r="K69" s="134">
        <f>SUM(K70:K73)</f>
        <v>0</v>
      </c>
      <c r="AG69" s="60">
        <v>196</v>
      </c>
      <c r="AH69" s="60" t="s">
        <v>365</v>
      </c>
      <c r="AI69" s="67">
        <v>50</v>
      </c>
      <c r="AJ69" s="67" t="s">
        <v>831</v>
      </c>
      <c r="AK69" s="67">
        <v>17</v>
      </c>
      <c r="AM69" s="60">
        <v>41</v>
      </c>
      <c r="AN69" s="60" t="s">
        <v>935</v>
      </c>
    </row>
    <row r="70" spans="1:40" ht="12.75">
      <c r="A70" s="139"/>
      <c r="B70" s="198" t="s">
        <v>33</v>
      </c>
      <c r="C70" s="199"/>
      <c r="D70" s="199"/>
      <c r="E70" s="199"/>
      <c r="F70" s="199"/>
      <c r="G70" s="199"/>
      <c r="H70" s="199"/>
      <c r="I70" s="200"/>
      <c r="J70" s="133">
        <v>45</v>
      </c>
      <c r="K70" s="135"/>
      <c r="AG70" s="60">
        <v>225</v>
      </c>
      <c r="AH70" s="60" t="s">
        <v>879</v>
      </c>
      <c r="AI70" s="67">
        <v>51</v>
      </c>
      <c r="AJ70" s="67" t="s">
        <v>1170</v>
      </c>
      <c r="AK70" s="67">
        <v>15</v>
      </c>
      <c r="AM70" s="60">
        <v>42</v>
      </c>
      <c r="AN70" s="60" t="s">
        <v>936</v>
      </c>
    </row>
    <row r="71" spans="1:37" ht="12.75">
      <c r="A71" s="139"/>
      <c r="B71" s="198" t="s">
        <v>34</v>
      </c>
      <c r="C71" s="199"/>
      <c r="D71" s="199"/>
      <c r="E71" s="199"/>
      <c r="F71" s="199"/>
      <c r="G71" s="199"/>
      <c r="H71" s="199"/>
      <c r="I71" s="200"/>
      <c r="J71" s="133">
        <v>46</v>
      </c>
      <c r="K71" s="135"/>
      <c r="AG71" s="60">
        <v>230</v>
      </c>
      <c r="AH71" s="60" t="s">
        <v>880</v>
      </c>
      <c r="AI71" s="67">
        <v>52</v>
      </c>
      <c r="AJ71" s="67" t="s">
        <v>629</v>
      </c>
      <c r="AK71" s="67">
        <v>8</v>
      </c>
    </row>
    <row r="72" spans="1:37" ht="12.75">
      <c r="A72" s="138"/>
      <c r="B72" s="198" t="s">
        <v>35</v>
      </c>
      <c r="C72" s="199"/>
      <c r="D72" s="199"/>
      <c r="E72" s="199"/>
      <c r="F72" s="199"/>
      <c r="G72" s="199"/>
      <c r="H72" s="199"/>
      <c r="I72" s="200"/>
      <c r="J72" s="133">
        <v>47</v>
      </c>
      <c r="K72" s="135"/>
      <c r="AG72" s="60">
        <v>235</v>
      </c>
      <c r="AH72" s="60" t="s">
        <v>1205</v>
      </c>
      <c r="AI72" s="67">
        <v>53</v>
      </c>
      <c r="AJ72" s="67" t="s">
        <v>630</v>
      </c>
      <c r="AK72" s="67">
        <v>8</v>
      </c>
    </row>
    <row r="73" spans="1:37" ht="12.75">
      <c r="A73" s="139"/>
      <c r="B73" s="198" t="s">
        <v>36</v>
      </c>
      <c r="C73" s="199"/>
      <c r="D73" s="199"/>
      <c r="E73" s="199"/>
      <c r="F73" s="199"/>
      <c r="G73" s="199"/>
      <c r="H73" s="199"/>
      <c r="I73" s="200"/>
      <c r="J73" s="133">
        <v>48</v>
      </c>
      <c r="K73" s="135"/>
      <c r="AG73" s="60">
        <v>240</v>
      </c>
      <c r="AH73" s="60" t="s">
        <v>366</v>
      </c>
      <c r="AI73" s="67">
        <v>54</v>
      </c>
      <c r="AJ73" s="67" t="s">
        <v>1049</v>
      </c>
      <c r="AK73" s="67">
        <v>10</v>
      </c>
    </row>
    <row r="74" spans="1:37" ht="12.75">
      <c r="A74" s="132" t="s">
        <v>3</v>
      </c>
      <c r="B74" s="205" t="s">
        <v>39</v>
      </c>
      <c r="C74" s="206"/>
      <c r="D74" s="206"/>
      <c r="E74" s="206"/>
      <c r="F74" s="206"/>
      <c r="G74" s="206"/>
      <c r="H74" s="206"/>
      <c r="I74" s="207"/>
      <c r="J74" s="133">
        <v>49</v>
      </c>
      <c r="K74" s="134">
        <f>SUM(K75:K78)</f>
        <v>123811</v>
      </c>
      <c r="AG74" s="60">
        <v>241</v>
      </c>
      <c r="AH74" s="60" t="s">
        <v>1208</v>
      </c>
      <c r="AI74" s="67">
        <v>55</v>
      </c>
      <c r="AJ74" s="67" t="s">
        <v>631</v>
      </c>
      <c r="AK74" s="67">
        <v>8</v>
      </c>
    </row>
    <row r="75" spans="1:37" ht="12.75">
      <c r="A75" s="136"/>
      <c r="B75" s="198" t="s">
        <v>33</v>
      </c>
      <c r="C75" s="199"/>
      <c r="D75" s="199"/>
      <c r="E75" s="199"/>
      <c r="F75" s="199"/>
      <c r="G75" s="199"/>
      <c r="H75" s="199"/>
      <c r="I75" s="200"/>
      <c r="J75" s="133">
        <v>50</v>
      </c>
      <c r="K75" s="135">
        <v>123811</v>
      </c>
      <c r="AG75" s="60">
        <v>242</v>
      </c>
      <c r="AH75" s="60" t="s">
        <v>1185</v>
      </c>
      <c r="AI75" s="67">
        <v>56</v>
      </c>
      <c r="AJ75" s="67" t="s">
        <v>1050</v>
      </c>
      <c r="AK75" s="67">
        <v>10</v>
      </c>
    </row>
    <row r="76" spans="1:37" ht="12.75">
      <c r="A76" s="136"/>
      <c r="B76" s="198" t="s">
        <v>34</v>
      </c>
      <c r="C76" s="199"/>
      <c r="D76" s="199"/>
      <c r="E76" s="199"/>
      <c r="F76" s="199"/>
      <c r="G76" s="199"/>
      <c r="H76" s="199"/>
      <c r="I76" s="200"/>
      <c r="J76" s="133">
        <v>51</v>
      </c>
      <c r="K76" s="135"/>
      <c r="AG76" s="60">
        <v>250</v>
      </c>
      <c r="AH76" s="60" t="s">
        <v>358</v>
      </c>
      <c r="AI76" s="67">
        <v>57</v>
      </c>
      <c r="AJ76" s="67" t="s">
        <v>1051</v>
      </c>
      <c r="AK76" s="67">
        <v>10</v>
      </c>
    </row>
    <row r="77" spans="1:37" ht="12.75">
      <c r="A77" s="136"/>
      <c r="B77" s="198" t="s">
        <v>35</v>
      </c>
      <c r="C77" s="199"/>
      <c r="D77" s="199"/>
      <c r="E77" s="199"/>
      <c r="F77" s="199"/>
      <c r="G77" s="199"/>
      <c r="H77" s="199"/>
      <c r="I77" s="200"/>
      <c r="J77" s="133">
        <v>52</v>
      </c>
      <c r="K77" s="135"/>
      <c r="AG77" s="60">
        <v>256</v>
      </c>
      <c r="AH77" s="60" t="s">
        <v>1206</v>
      </c>
      <c r="AI77" s="67">
        <v>58</v>
      </c>
      <c r="AJ77" s="67" t="s">
        <v>1066</v>
      </c>
      <c r="AK77" s="67">
        <v>11</v>
      </c>
    </row>
    <row r="78" spans="1:37" ht="12.75">
      <c r="A78" s="136"/>
      <c r="B78" s="198" t="s">
        <v>36</v>
      </c>
      <c r="C78" s="199"/>
      <c r="D78" s="199"/>
      <c r="E78" s="199"/>
      <c r="F78" s="199"/>
      <c r="G78" s="199"/>
      <c r="H78" s="199"/>
      <c r="I78" s="200"/>
      <c r="J78" s="133">
        <v>53</v>
      </c>
      <c r="K78" s="135"/>
      <c r="AG78" s="60">
        <v>257</v>
      </c>
      <c r="AH78" s="60" t="s">
        <v>1207</v>
      </c>
      <c r="AI78" s="67">
        <v>60</v>
      </c>
      <c r="AJ78" s="67" t="s">
        <v>1319</v>
      </c>
      <c r="AK78" s="67">
        <v>20</v>
      </c>
    </row>
    <row r="79" spans="1:37" ht="12.75">
      <c r="A79" s="132" t="s">
        <v>5</v>
      </c>
      <c r="B79" s="205" t="s">
        <v>40</v>
      </c>
      <c r="C79" s="206"/>
      <c r="D79" s="206"/>
      <c r="E79" s="206"/>
      <c r="F79" s="206"/>
      <c r="G79" s="206"/>
      <c r="H79" s="206"/>
      <c r="I79" s="207"/>
      <c r="J79" s="133">
        <v>54</v>
      </c>
      <c r="K79" s="134">
        <f>SUM(K80:K83)</f>
        <v>0</v>
      </c>
      <c r="AG79" s="68"/>
      <c r="AI79" s="67">
        <v>61</v>
      </c>
      <c r="AJ79" s="67" t="s">
        <v>632</v>
      </c>
      <c r="AK79" s="67">
        <v>8</v>
      </c>
    </row>
    <row r="80" spans="1:39" ht="12.75">
      <c r="A80" s="139"/>
      <c r="B80" s="198" t="s">
        <v>33</v>
      </c>
      <c r="C80" s="199"/>
      <c r="D80" s="199"/>
      <c r="E80" s="199"/>
      <c r="F80" s="199"/>
      <c r="G80" s="199"/>
      <c r="H80" s="199"/>
      <c r="I80" s="200"/>
      <c r="J80" s="133">
        <v>55</v>
      </c>
      <c r="K80" s="135"/>
      <c r="AI80" s="67">
        <v>63</v>
      </c>
      <c r="AJ80" s="67" t="s">
        <v>600</v>
      </c>
      <c r="AK80" s="67">
        <v>7</v>
      </c>
      <c r="AM80" s="97">
        <v>111</v>
      </c>
    </row>
    <row r="81" spans="1:39" ht="12.75">
      <c r="A81" s="139"/>
      <c r="B81" s="198" t="s">
        <v>34</v>
      </c>
      <c r="C81" s="199"/>
      <c r="D81" s="199"/>
      <c r="E81" s="199"/>
      <c r="F81" s="199"/>
      <c r="G81" s="199"/>
      <c r="H81" s="199"/>
      <c r="I81" s="200"/>
      <c r="J81" s="133">
        <v>56</v>
      </c>
      <c r="K81" s="135"/>
      <c r="AI81" s="67">
        <v>64</v>
      </c>
      <c r="AJ81" s="67" t="s">
        <v>1140</v>
      </c>
      <c r="AK81" s="67">
        <v>14</v>
      </c>
      <c r="AM81" s="97">
        <v>112</v>
      </c>
    </row>
    <row r="82" spans="1:39" ht="12.75">
      <c r="A82" s="138"/>
      <c r="B82" s="198" t="s">
        <v>35</v>
      </c>
      <c r="C82" s="199"/>
      <c r="D82" s="199"/>
      <c r="E82" s="199"/>
      <c r="F82" s="199"/>
      <c r="G82" s="199"/>
      <c r="H82" s="199"/>
      <c r="I82" s="200"/>
      <c r="J82" s="133">
        <v>57</v>
      </c>
      <c r="K82" s="135"/>
      <c r="AI82" s="67">
        <v>65</v>
      </c>
      <c r="AJ82" s="67" t="s">
        <v>1141</v>
      </c>
      <c r="AK82" s="67">
        <v>14</v>
      </c>
      <c r="AM82" s="97">
        <v>113</v>
      </c>
    </row>
    <row r="83" spans="1:39" ht="12.75">
      <c r="A83" s="139"/>
      <c r="B83" s="198" t="s">
        <v>36</v>
      </c>
      <c r="C83" s="199"/>
      <c r="D83" s="199"/>
      <c r="E83" s="199"/>
      <c r="F83" s="199"/>
      <c r="G83" s="199"/>
      <c r="H83" s="199"/>
      <c r="I83" s="200"/>
      <c r="J83" s="133">
        <v>58</v>
      </c>
      <c r="K83" s="135"/>
      <c r="AI83" s="67">
        <v>66</v>
      </c>
      <c r="AJ83" s="67" t="s">
        <v>1142</v>
      </c>
      <c r="AK83" s="67">
        <v>14</v>
      </c>
      <c r="AM83" s="97">
        <v>114</v>
      </c>
    </row>
    <row r="84" spans="1:39" ht="12.75">
      <c r="A84" s="132" t="s">
        <v>7</v>
      </c>
      <c r="B84" s="205" t="s">
        <v>41</v>
      </c>
      <c r="C84" s="206"/>
      <c r="D84" s="206"/>
      <c r="E84" s="206"/>
      <c r="F84" s="206"/>
      <c r="G84" s="206"/>
      <c r="H84" s="206"/>
      <c r="I84" s="207"/>
      <c r="J84" s="133">
        <v>59</v>
      </c>
      <c r="K84" s="134">
        <f>SUM(K85:K88)</f>
        <v>0</v>
      </c>
      <c r="AI84" s="67">
        <v>67</v>
      </c>
      <c r="AJ84" s="67" t="s">
        <v>601</v>
      </c>
      <c r="AK84" s="67">
        <v>7</v>
      </c>
      <c r="AM84" s="97">
        <v>115</v>
      </c>
    </row>
    <row r="85" spans="1:39" ht="12.75">
      <c r="A85" s="136"/>
      <c r="B85" s="198" t="s">
        <v>33</v>
      </c>
      <c r="C85" s="199"/>
      <c r="D85" s="199"/>
      <c r="E85" s="199"/>
      <c r="F85" s="199"/>
      <c r="G85" s="199"/>
      <c r="H85" s="199"/>
      <c r="I85" s="200"/>
      <c r="J85" s="133">
        <v>60</v>
      </c>
      <c r="K85" s="135"/>
      <c r="AI85" s="67">
        <v>68</v>
      </c>
      <c r="AJ85" s="67" t="s">
        <v>1079</v>
      </c>
      <c r="AK85" s="67">
        <v>12</v>
      </c>
      <c r="AM85" s="97">
        <v>116</v>
      </c>
    </row>
    <row r="86" spans="1:39" ht="12.75">
      <c r="A86" s="136"/>
      <c r="B86" s="198" t="s">
        <v>34</v>
      </c>
      <c r="C86" s="199"/>
      <c r="D86" s="199"/>
      <c r="E86" s="199"/>
      <c r="F86" s="199"/>
      <c r="G86" s="199"/>
      <c r="H86" s="199"/>
      <c r="I86" s="200"/>
      <c r="J86" s="133">
        <v>61</v>
      </c>
      <c r="K86" s="135"/>
      <c r="AI86" s="67">
        <v>69</v>
      </c>
      <c r="AJ86" s="67" t="s">
        <v>633</v>
      </c>
      <c r="AK86" s="67">
        <v>8</v>
      </c>
      <c r="AM86" s="97">
        <v>119</v>
      </c>
    </row>
    <row r="87" spans="1:39" ht="12.75">
      <c r="A87" s="136"/>
      <c r="B87" s="198" t="s">
        <v>35</v>
      </c>
      <c r="C87" s="199"/>
      <c r="D87" s="199"/>
      <c r="E87" s="199"/>
      <c r="F87" s="199"/>
      <c r="G87" s="199"/>
      <c r="H87" s="199"/>
      <c r="I87" s="200"/>
      <c r="J87" s="133">
        <v>62</v>
      </c>
      <c r="K87" s="135"/>
      <c r="AI87" s="67">
        <v>70</v>
      </c>
      <c r="AJ87" s="67" t="s">
        <v>474</v>
      </c>
      <c r="AK87" s="67">
        <v>2</v>
      </c>
      <c r="AM87" s="97">
        <v>121</v>
      </c>
    </row>
    <row r="88" spans="1:39" ht="12.75">
      <c r="A88" s="136"/>
      <c r="B88" s="198" t="s">
        <v>36</v>
      </c>
      <c r="C88" s="199"/>
      <c r="D88" s="199"/>
      <c r="E88" s="199"/>
      <c r="F88" s="199"/>
      <c r="G88" s="199"/>
      <c r="H88" s="199"/>
      <c r="I88" s="200"/>
      <c r="J88" s="133">
        <v>63</v>
      </c>
      <c r="K88" s="135"/>
      <c r="AI88" s="67">
        <v>71</v>
      </c>
      <c r="AJ88" s="67" t="s">
        <v>602</v>
      </c>
      <c r="AK88" s="67">
        <v>7</v>
      </c>
      <c r="AM88" s="97">
        <v>122</v>
      </c>
    </row>
    <row r="89" spans="1:39" ht="12.75">
      <c r="A89" s="132" t="s">
        <v>9</v>
      </c>
      <c r="B89" s="205" t="s">
        <v>42</v>
      </c>
      <c r="C89" s="206"/>
      <c r="D89" s="206"/>
      <c r="E89" s="206"/>
      <c r="F89" s="206"/>
      <c r="G89" s="206"/>
      <c r="H89" s="206"/>
      <c r="I89" s="207"/>
      <c r="J89" s="133">
        <v>64</v>
      </c>
      <c r="K89" s="134">
        <f>SUM(K90:K93)</f>
        <v>0</v>
      </c>
      <c r="AI89" s="67">
        <v>72</v>
      </c>
      <c r="AJ89" s="67" t="s">
        <v>832</v>
      </c>
      <c r="AK89" s="67">
        <v>17</v>
      </c>
      <c r="AM89" s="97">
        <v>123</v>
      </c>
    </row>
    <row r="90" spans="1:39" ht="12.75">
      <c r="A90" s="136"/>
      <c r="B90" s="198" t="s">
        <v>33</v>
      </c>
      <c r="C90" s="199"/>
      <c r="D90" s="199"/>
      <c r="E90" s="199"/>
      <c r="F90" s="199"/>
      <c r="G90" s="199"/>
      <c r="H90" s="199"/>
      <c r="I90" s="200"/>
      <c r="J90" s="133">
        <v>65</v>
      </c>
      <c r="K90" s="135"/>
      <c r="AI90" s="67">
        <v>74</v>
      </c>
      <c r="AJ90" s="67" t="s">
        <v>634</v>
      </c>
      <c r="AK90" s="67">
        <v>8</v>
      </c>
      <c r="AM90" s="97">
        <v>124</v>
      </c>
    </row>
    <row r="91" spans="1:39" ht="12.75">
      <c r="A91" s="136"/>
      <c r="B91" s="198" t="s">
        <v>34</v>
      </c>
      <c r="C91" s="199"/>
      <c r="D91" s="199"/>
      <c r="E91" s="199"/>
      <c r="F91" s="199"/>
      <c r="G91" s="199"/>
      <c r="H91" s="199"/>
      <c r="I91" s="200"/>
      <c r="J91" s="133">
        <v>66</v>
      </c>
      <c r="K91" s="135"/>
      <c r="AI91" s="67">
        <v>75</v>
      </c>
      <c r="AJ91" s="67" t="s">
        <v>1321</v>
      </c>
      <c r="AK91" s="67">
        <v>20</v>
      </c>
      <c r="AM91" s="97">
        <v>125</v>
      </c>
    </row>
    <row r="92" spans="1:39" ht="12.75">
      <c r="A92" s="136"/>
      <c r="B92" s="198" t="s">
        <v>35</v>
      </c>
      <c r="C92" s="199"/>
      <c r="D92" s="199"/>
      <c r="E92" s="199"/>
      <c r="F92" s="199"/>
      <c r="G92" s="199"/>
      <c r="H92" s="199"/>
      <c r="I92" s="200"/>
      <c r="J92" s="133">
        <v>67</v>
      </c>
      <c r="K92" s="135"/>
      <c r="AI92" s="67">
        <v>77</v>
      </c>
      <c r="AJ92" s="67" t="s">
        <v>830</v>
      </c>
      <c r="AK92" s="67">
        <v>17</v>
      </c>
      <c r="AM92" s="97">
        <v>126</v>
      </c>
    </row>
    <row r="93" spans="1:39" ht="12.75">
      <c r="A93" s="136"/>
      <c r="B93" s="198" t="s">
        <v>36</v>
      </c>
      <c r="C93" s="199"/>
      <c r="D93" s="199"/>
      <c r="E93" s="199"/>
      <c r="F93" s="199"/>
      <c r="G93" s="199"/>
      <c r="H93" s="199"/>
      <c r="I93" s="200"/>
      <c r="J93" s="133">
        <v>68</v>
      </c>
      <c r="K93" s="135"/>
      <c r="AI93" s="67">
        <v>78</v>
      </c>
      <c r="AJ93" s="67" t="s">
        <v>1322</v>
      </c>
      <c r="AK93" s="67">
        <v>20</v>
      </c>
      <c r="AM93" s="97">
        <v>127</v>
      </c>
    </row>
    <row r="94" spans="1:39" ht="12.75">
      <c r="A94" s="132" t="s">
        <v>11</v>
      </c>
      <c r="B94" s="205" t="s">
        <v>43</v>
      </c>
      <c r="C94" s="206"/>
      <c r="D94" s="206"/>
      <c r="E94" s="206"/>
      <c r="F94" s="206"/>
      <c r="G94" s="206"/>
      <c r="H94" s="206"/>
      <c r="I94" s="207"/>
      <c r="J94" s="133">
        <v>69</v>
      </c>
      <c r="K94" s="134">
        <f>SUM(K95:K98)</f>
        <v>0</v>
      </c>
      <c r="AI94" s="67">
        <v>79</v>
      </c>
      <c r="AJ94" s="67" t="s">
        <v>475</v>
      </c>
      <c r="AK94" s="67">
        <v>2</v>
      </c>
      <c r="AM94" s="97">
        <v>128</v>
      </c>
    </row>
    <row r="95" spans="1:39" ht="12.75">
      <c r="A95" s="139"/>
      <c r="B95" s="198" t="s">
        <v>33</v>
      </c>
      <c r="C95" s="199"/>
      <c r="D95" s="199"/>
      <c r="E95" s="199"/>
      <c r="F95" s="199"/>
      <c r="G95" s="199"/>
      <c r="H95" s="199"/>
      <c r="I95" s="200"/>
      <c r="J95" s="133">
        <v>70</v>
      </c>
      <c r="K95" s="135"/>
      <c r="AI95" s="67"/>
      <c r="AJ95" s="67"/>
      <c r="AK95" s="67"/>
      <c r="AM95" s="97"/>
    </row>
    <row r="96" spans="1:39" ht="12.75">
      <c r="A96" s="139"/>
      <c r="B96" s="198" t="s">
        <v>34</v>
      </c>
      <c r="C96" s="199"/>
      <c r="D96" s="199"/>
      <c r="E96" s="199"/>
      <c r="F96" s="199"/>
      <c r="G96" s="199"/>
      <c r="H96" s="199"/>
      <c r="I96" s="200"/>
      <c r="J96" s="133">
        <v>71</v>
      </c>
      <c r="K96" s="135"/>
      <c r="AI96" s="67"/>
      <c r="AJ96" s="67"/>
      <c r="AK96" s="67"/>
      <c r="AM96" s="97"/>
    </row>
    <row r="97" spans="1:39" ht="12.75">
      <c r="A97" s="139"/>
      <c r="B97" s="198" t="s">
        <v>35</v>
      </c>
      <c r="C97" s="199"/>
      <c r="D97" s="199"/>
      <c r="E97" s="199"/>
      <c r="F97" s="199"/>
      <c r="G97" s="199"/>
      <c r="H97" s="199"/>
      <c r="I97" s="200"/>
      <c r="J97" s="133">
        <v>72</v>
      </c>
      <c r="K97" s="135"/>
      <c r="AI97" s="67"/>
      <c r="AJ97" s="67"/>
      <c r="AK97" s="67"/>
      <c r="AM97" s="97"/>
    </row>
    <row r="98" spans="1:39" ht="12.75">
      <c r="A98" s="138"/>
      <c r="B98" s="198" t="s">
        <v>36</v>
      </c>
      <c r="C98" s="199"/>
      <c r="D98" s="199"/>
      <c r="E98" s="199"/>
      <c r="F98" s="199"/>
      <c r="G98" s="199"/>
      <c r="H98" s="199"/>
      <c r="I98" s="200"/>
      <c r="J98" s="133">
        <v>73</v>
      </c>
      <c r="K98" s="135"/>
      <c r="AI98" s="67"/>
      <c r="AJ98" s="67"/>
      <c r="AK98" s="67"/>
      <c r="AM98" s="97"/>
    </row>
    <row r="99" spans="1:39" ht="12.75">
      <c r="A99" s="132">
        <v>238.239</v>
      </c>
      <c r="B99" s="205" t="s">
        <v>44</v>
      </c>
      <c r="C99" s="206"/>
      <c r="D99" s="206"/>
      <c r="E99" s="206"/>
      <c r="F99" s="206"/>
      <c r="G99" s="206"/>
      <c r="H99" s="206"/>
      <c r="I99" s="207"/>
      <c r="J99" s="133">
        <v>74</v>
      </c>
      <c r="K99" s="134">
        <f>SUM(K100:K103)</f>
        <v>0</v>
      </c>
      <c r="AI99" s="67"/>
      <c r="AJ99" s="67"/>
      <c r="AK99" s="67"/>
      <c r="AM99" s="97"/>
    </row>
    <row r="100" spans="1:39" ht="12.75">
      <c r="A100" s="132"/>
      <c r="B100" s="198" t="s">
        <v>33</v>
      </c>
      <c r="C100" s="199"/>
      <c r="D100" s="199"/>
      <c r="E100" s="199"/>
      <c r="F100" s="199"/>
      <c r="G100" s="199"/>
      <c r="H100" s="199"/>
      <c r="I100" s="200"/>
      <c r="J100" s="133">
        <v>75</v>
      </c>
      <c r="K100" s="135"/>
      <c r="AI100" s="67"/>
      <c r="AJ100" s="67"/>
      <c r="AK100" s="67"/>
      <c r="AM100" s="97"/>
    </row>
    <row r="101" spans="1:39" ht="12.75">
      <c r="A101" s="132"/>
      <c r="B101" s="198" t="s">
        <v>34</v>
      </c>
      <c r="C101" s="199"/>
      <c r="D101" s="199"/>
      <c r="E101" s="199"/>
      <c r="F101" s="199"/>
      <c r="G101" s="199"/>
      <c r="H101" s="199"/>
      <c r="I101" s="200"/>
      <c r="J101" s="133">
        <v>76</v>
      </c>
      <c r="K101" s="135"/>
      <c r="AI101" s="67"/>
      <c r="AJ101" s="67"/>
      <c r="AK101" s="67"/>
      <c r="AM101" s="97"/>
    </row>
    <row r="102" spans="1:39" ht="12.75">
      <c r="A102" s="132"/>
      <c r="B102" s="198" t="s">
        <v>35</v>
      </c>
      <c r="C102" s="199"/>
      <c r="D102" s="199"/>
      <c r="E102" s="199"/>
      <c r="F102" s="199"/>
      <c r="G102" s="199"/>
      <c r="H102" s="199"/>
      <c r="I102" s="200"/>
      <c r="J102" s="133">
        <v>77</v>
      </c>
      <c r="K102" s="135"/>
      <c r="AI102" s="67"/>
      <c r="AJ102" s="67"/>
      <c r="AK102" s="67"/>
      <c r="AM102" s="97"/>
    </row>
    <row r="103" spans="1:39" ht="12.75">
      <c r="A103" s="132"/>
      <c r="B103" s="198" t="s">
        <v>36</v>
      </c>
      <c r="C103" s="199"/>
      <c r="D103" s="199"/>
      <c r="E103" s="199"/>
      <c r="F103" s="199"/>
      <c r="G103" s="199"/>
      <c r="H103" s="199"/>
      <c r="I103" s="200"/>
      <c r="J103" s="133">
        <v>78</v>
      </c>
      <c r="K103" s="135"/>
      <c r="AI103" s="67"/>
      <c r="AJ103" s="67"/>
      <c r="AK103" s="67"/>
      <c r="AM103" s="97"/>
    </row>
    <row r="104" spans="1:39" ht="12.75">
      <c r="A104" s="132" t="s">
        <v>14</v>
      </c>
      <c r="B104" s="205" t="s">
        <v>45</v>
      </c>
      <c r="C104" s="206"/>
      <c r="D104" s="206"/>
      <c r="E104" s="206"/>
      <c r="F104" s="206"/>
      <c r="G104" s="206"/>
      <c r="H104" s="206"/>
      <c r="I104" s="207"/>
      <c r="J104" s="133">
        <v>79</v>
      </c>
      <c r="K104" s="134">
        <f>SUM(K105:K108)</f>
        <v>0</v>
      </c>
      <c r="AI104" s="67"/>
      <c r="AJ104" s="67"/>
      <c r="AK104" s="67"/>
      <c r="AM104" s="97"/>
    </row>
    <row r="105" spans="1:39" ht="12.75">
      <c r="A105" s="132"/>
      <c r="B105" s="198" t="s">
        <v>33</v>
      </c>
      <c r="C105" s="199"/>
      <c r="D105" s="199"/>
      <c r="E105" s="199"/>
      <c r="F105" s="199"/>
      <c r="G105" s="199"/>
      <c r="H105" s="199"/>
      <c r="I105" s="200"/>
      <c r="J105" s="133">
        <v>80</v>
      </c>
      <c r="K105" s="135"/>
      <c r="AI105" s="67"/>
      <c r="AJ105" s="67"/>
      <c r="AK105" s="67"/>
      <c r="AM105" s="97"/>
    </row>
    <row r="106" spans="1:39" ht="12.75">
      <c r="A106" s="132"/>
      <c r="B106" s="198" t="s">
        <v>34</v>
      </c>
      <c r="C106" s="199"/>
      <c r="D106" s="199"/>
      <c r="E106" s="199"/>
      <c r="F106" s="199"/>
      <c r="G106" s="199"/>
      <c r="H106" s="199"/>
      <c r="I106" s="200"/>
      <c r="J106" s="133">
        <v>81</v>
      </c>
      <c r="K106" s="135"/>
      <c r="AI106" s="67"/>
      <c r="AJ106" s="67"/>
      <c r="AK106" s="67"/>
      <c r="AM106" s="97"/>
    </row>
    <row r="107" spans="1:39" ht="12.75">
      <c r="A107" s="139"/>
      <c r="B107" s="198" t="s">
        <v>35</v>
      </c>
      <c r="C107" s="199"/>
      <c r="D107" s="199"/>
      <c r="E107" s="199"/>
      <c r="F107" s="199"/>
      <c r="G107" s="199"/>
      <c r="H107" s="199"/>
      <c r="I107" s="200"/>
      <c r="J107" s="133">
        <v>82</v>
      </c>
      <c r="K107" s="135"/>
      <c r="AI107" s="67"/>
      <c r="AJ107" s="67"/>
      <c r="AK107" s="67"/>
      <c r="AM107" s="97"/>
    </row>
    <row r="108" spans="1:39" ht="12.75">
      <c r="A108" s="139"/>
      <c r="B108" s="198" t="s">
        <v>36</v>
      </c>
      <c r="C108" s="199"/>
      <c r="D108" s="199"/>
      <c r="E108" s="199"/>
      <c r="F108" s="199"/>
      <c r="G108" s="199"/>
      <c r="H108" s="199"/>
      <c r="I108" s="200"/>
      <c r="J108" s="133">
        <v>83</v>
      </c>
      <c r="K108" s="135"/>
      <c r="AI108" s="67"/>
      <c r="AJ108" s="67"/>
      <c r="AK108" s="67"/>
      <c r="AM108" s="97"/>
    </row>
    <row r="109" spans="1:39" ht="12.75">
      <c r="A109" s="138" t="s">
        <v>15</v>
      </c>
      <c r="B109" s="205" t="s">
        <v>46</v>
      </c>
      <c r="C109" s="206"/>
      <c r="D109" s="206"/>
      <c r="E109" s="206"/>
      <c r="F109" s="206"/>
      <c r="G109" s="206"/>
      <c r="H109" s="206"/>
      <c r="I109" s="121"/>
      <c r="J109" s="133">
        <v>84</v>
      </c>
      <c r="K109" s="134">
        <f>SUM(K110:K114)</f>
        <v>0</v>
      </c>
      <c r="AI109" s="67"/>
      <c r="AJ109" s="67"/>
      <c r="AK109" s="67"/>
      <c r="AM109" s="97"/>
    </row>
    <row r="110" spans="1:39" ht="12.75">
      <c r="A110" s="136">
        <v>251.253</v>
      </c>
      <c r="B110" s="198" t="s">
        <v>17</v>
      </c>
      <c r="C110" s="199"/>
      <c r="D110" s="199"/>
      <c r="E110" s="199"/>
      <c r="F110" s="199"/>
      <c r="G110" s="199"/>
      <c r="H110" s="199"/>
      <c r="I110" s="200"/>
      <c r="J110" s="133">
        <v>85</v>
      </c>
      <c r="K110" s="135"/>
      <c r="AI110" s="67"/>
      <c r="AJ110" s="67"/>
      <c r="AK110" s="67"/>
      <c r="AM110" s="97"/>
    </row>
    <row r="111" spans="1:39" ht="12.75">
      <c r="A111" s="136" t="s">
        <v>18</v>
      </c>
      <c r="B111" s="198" t="s">
        <v>19</v>
      </c>
      <c r="C111" s="199"/>
      <c r="D111" s="199"/>
      <c r="E111" s="199"/>
      <c r="F111" s="199"/>
      <c r="G111" s="199"/>
      <c r="H111" s="199"/>
      <c r="I111" s="200"/>
      <c r="J111" s="133">
        <v>86</v>
      </c>
      <c r="K111" s="135"/>
      <c r="AI111" s="67">
        <v>80</v>
      </c>
      <c r="AJ111" s="67" t="s">
        <v>549</v>
      </c>
      <c r="AK111" s="67">
        <v>5</v>
      </c>
      <c r="AM111" s="97">
        <v>129</v>
      </c>
    </row>
    <row r="112" spans="1:39" ht="12.75">
      <c r="A112" s="136" t="s">
        <v>20</v>
      </c>
      <c r="B112" s="198" t="s">
        <v>21</v>
      </c>
      <c r="C112" s="199"/>
      <c r="D112" s="199"/>
      <c r="E112" s="199"/>
      <c r="F112" s="199"/>
      <c r="G112" s="199"/>
      <c r="H112" s="199"/>
      <c r="I112" s="200"/>
      <c r="J112" s="133">
        <v>87</v>
      </c>
      <c r="K112" s="135"/>
      <c r="AI112" s="67">
        <v>81</v>
      </c>
      <c r="AJ112" s="67" t="s">
        <v>1080</v>
      </c>
      <c r="AK112" s="67">
        <v>12</v>
      </c>
      <c r="AM112" s="97">
        <v>130</v>
      </c>
    </row>
    <row r="113" spans="1:39" ht="29.25">
      <c r="A113" s="137" t="s">
        <v>29</v>
      </c>
      <c r="B113" s="198" t="s">
        <v>23</v>
      </c>
      <c r="C113" s="199"/>
      <c r="D113" s="199"/>
      <c r="E113" s="199"/>
      <c r="F113" s="199"/>
      <c r="G113" s="199"/>
      <c r="H113" s="199"/>
      <c r="I113" s="200"/>
      <c r="J113" s="133">
        <v>88</v>
      </c>
      <c r="K113" s="135"/>
      <c r="AI113" s="67">
        <v>82</v>
      </c>
      <c r="AJ113" s="67" t="s">
        <v>1323</v>
      </c>
      <c r="AK113" s="67">
        <v>20</v>
      </c>
      <c r="AM113" s="97">
        <v>141</v>
      </c>
    </row>
    <row r="114" spans="1:39" ht="19.5">
      <c r="A114" s="137" t="s">
        <v>24</v>
      </c>
      <c r="B114" s="198" t="s">
        <v>25</v>
      </c>
      <c r="C114" s="199"/>
      <c r="D114" s="199"/>
      <c r="E114" s="199"/>
      <c r="F114" s="199"/>
      <c r="G114" s="199"/>
      <c r="H114" s="199"/>
      <c r="I114" s="200"/>
      <c r="J114" s="133">
        <v>89</v>
      </c>
      <c r="K114" s="135"/>
      <c r="AI114" s="67">
        <v>83</v>
      </c>
      <c r="AJ114" s="67" t="s">
        <v>504</v>
      </c>
      <c r="AK114" s="67">
        <v>3</v>
      </c>
      <c r="AM114" s="97">
        <v>142</v>
      </c>
    </row>
    <row r="115" spans="1:39" ht="12.75">
      <c r="A115" s="132"/>
      <c r="B115" s="205" t="s">
        <v>47</v>
      </c>
      <c r="C115" s="206"/>
      <c r="D115" s="206"/>
      <c r="E115" s="206"/>
      <c r="F115" s="206"/>
      <c r="G115" s="206"/>
      <c r="H115" s="206"/>
      <c r="I115" s="207"/>
      <c r="J115" s="133">
        <v>90</v>
      </c>
      <c r="K115" s="134">
        <f>SUM(K116:K119)</f>
        <v>0</v>
      </c>
      <c r="AI115" s="67">
        <v>84</v>
      </c>
      <c r="AJ115" s="67" t="s">
        <v>1038</v>
      </c>
      <c r="AK115" s="67">
        <v>9</v>
      </c>
      <c r="AM115" s="97">
        <v>143</v>
      </c>
    </row>
    <row r="116" spans="1:39" ht="12.75">
      <c r="A116" s="136"/>
      <c r="B116" s="198" t="s">
        <v>960</v>
      </c>
      <c r="C116" s="199"/>
      <c r="D116" s="199"/>
      <c r="E116" s="199"/>
      <c r="F116" s="199"/>
      <c r="G116" s="199"/>
      <c r="H116" s="199"/>
      <c r="I116" s="200"/>
      <c r="J116" s="133">
        <v>91</v>
      </c>
      <c r="K116" s="135"/>
      <c r="AI116" s="67">
        <v>85</v>
      </c>
      <c r="AJ116" s="67" t="s">
        <v>946</v>
      </c>
      <c r="AK116" s="67">
        <v>5</v>
      </c>
      <c r="AM116" s="97">
        <v>144</v>
      </c>
    </row>
    <row r="117" spans="1:39" ht="12.75">
      <c r="A117" s="136" t="s">
        <v>1487</v>
      </c>
      <c r="B117" s="198" t="s">
        <v>404</v>
      </c>
      <c r="C117" s="199"/>
      <c r="D117" s="199"/>
      <c r="E117" s="199"/>
      <c r="F117" s="199"/>
      <c r="G117" s="199"/>
      <c r="H117" s="199"/>
      <c r="I117" s="200"/>
      <c r="J117" s="133">
        <v>92</v>
      </c>
      <c r="K117" s="135"/>
      <c r="AI117" s="67">
        <v>86</v>
      </c>
      <c r="AJ117" s="67" t="s">
        <v>1144</v>
      </c>
      <c r="AK117" s="67">
        <v>14</v>
      </c>
      <c r="AM117" s="97">
        <v>145</v>
      </c>
    </row>
    <row r="118" spans="1:39" ht="12.75">
      <c r="A118" s="136" t="s">
        <v>14</v>
      </c>
      <c r="B118" s="198" t="s">
        <v>405</v>
      </c>
      <c r="C118" s="199"/>
      <c r="D118" s="199"/>
      <c r="E118" s="199"/>
      <c r="F118" s="199"/>
      <c r="G118" s="199"/>
      <c r="H118" s="199"/>
      <c r="I118" s="200"/>
      <c r="J118" s="133">
        <v>93</v>
      </c>
      <c r="K118" s="135"/>
      <c r="AI118" s="67">
        <v>87</v>
      </c>
      <c r="AJ118" s="67" t="s">
        <v>849</v>
      </c>
      <c r="AK118" s="67">
        <v>17</v>
      </c>
      <c r="AM118" s="97">
        <v>146</v>
      </c>
    </row>
    <row r="119" spans="1:39" ht="12.75">
      <c r="A119" s="142" t="s">
        <v>15</v>
      </c>
      <c r="B119" s="208" t="s">
        <v>48</v>
      </c>
      <c r="C119" s="209"/>
      <c r="D119" s="209"/>
      <c r="E119" s="209"/>
      <c r="F119" s="209"/>
      <c r="G119" s="209"/>
      <c r="H119" s="209"/>
      <c r="I119" s="210"/>
      <c r="J119" s="143">
        <v>94</v>
      </c>
      <c r="K119" s="144"/>
      <c r="AI119" s="67">
        <v>94</v>
      </c>
      <c r="AJ119" s="67" t="s">
        <v>1146</v>
      </c>
      <c r="AK119" s="67">
        <v>14</v>
      </c>
      <c r="AM119" s="97">
        <v>163</v>
      </c>
    </row>
    <row r="120" spans="1:39" ht="53.25" customHeight="1">
      <c r="A120" s="69" t="s">
        <v>652</v>
      </c>
      <c r="B120" s="119"/>
      <c r="C120" s="120"/>
      <c r="D120" s="120"/>
      <c r="E120" s="120"/>
      <c r="F120" s="55"/>
      <c r="G120" s="55"/>
      <c r="H120" s="55"/>
      <c r="I120" s="55"/>
      <c r="AI120" s="67">
        <v>95</v>
      </c>
      <c r="AJ120" s="67" t="s">
        <v>1171</v>
      </c>
      <c r="AK120" s="67">
        <v>15</v>
      </c>
      <c r="AM120" s="97">
        <v>164</v>
      </c>
    </row>
    <row r="121" spans="2:39" ht="16.5" customHeight="1">
      <c r="B121" s="119"/>
      <c r="C121" s="120"/>
      <c r="D121" s="120"/>
      <c r="E121" s="120"/>
      <c r="F121" s="55"/>
      <c r="H121" s="72"/>
      <c r="I121" s="72" t="s">
        <v>653</v>
      </c>
      <c r="J121" s="54"/>
      <c r="K121" s="54"/>
      <c r="AI121" s="67">
        <v>96</v>
      </c>
      <c r="AJ121" s="67" t="s">
        <v>574</v>
      </c>
      <c r="AK121" s="67">
        <v>6</v>
      </c>
      <c r="AM121" s="97">
        <v>170</v>
      </c>
    </row>
    <row r="122" spans="1:39" ht="16.5" customHeight="1">
      <c r="A122" s="69"/>
      <c r="B122" s="119"/>
      <c r="C122" s="120"/>
      <c r="D122" s="120"/>
      <c r="E122" s="120"/>
      <c r="F122" s="55"/>
      <c r="H122" s="73"/>
      <c r="I122" s="54"/>
      <c r="J122" s="54"/>
      <c r="K122" s="54"/>
      <c r="AI122" s="67">
        <v>97</v>
      </c>
      <c r="AJ122" s="67" t="s">
        <v>441</v>
      </c>
      <c r="AK122" s="67">
        <v>1</v>
      </c>
      <c r="AM122" s="97">
        <v>210</v>
      </c>
    </row>
    <row r="123" spans="1:39" ht="16.5" customHeight="1">
      <c r="A123" s="123" t="s">
        <v>351</v>
      </c>
      <c r="B123" s="124"/>
      <c r="C123" s="115" t="s">
        <v>1492</v>
      </c>
      <c r="D123" s="116"/>
      <c r="E123" s="116"/>
      <c r="F123" s="117"/>
      <c r="H123" s="73"/>
      <c r="I123" s="54"/>
      <c r="J123" s="54"/>
      <c r="K123" s="54"/>
      <c r="AI123" s="67">
        <v>98</v>
      </c>
      <c r="AJ123" s="67" t="s">
        <v>1298</v>
      </c>
      <c r="AK123" s="67">
        <v>19</v>
      </c>
      <c r="AM123" s="97">
        <v>220</v>
      </c>
    </row>
    <row r="124" spans="1:39" ht="4.5" customHeight="1">
      <c r="A124" s="123"/>
      <c r="B124" s="124"/>
      <c r="C124" s="120"/>
      <c r="D124" s="120"/>
      <c r="E124" s="120"/>
      <c r="F124" s="74"/>
      <c r="G124" s="75"/>
      <c r="H124" s="75"/>
      <c r="I124" s="75"/>
      <c r="J124" s="55"/>
      <c r="K124" s="55"/>
      <c r="AI124" s="67">
        <v>99</v>
      </c>
      <c r="AJ124" s="67" t="s">
        <v>527</v>
      </c>
      <c r="AK124" s="67">
        <v>4</v>
      </c>
      <c r="AM124" s="97">
        <v>230</v>
      </c>
    </row>
    <row r="125" spans="1:39" ht="16.5" customHeight="1">
      <c r="A125" s="123" t="s">
        <v>353</v>
      </c>
      <c r="B125" s="124"/>
      <c r="C125" s="118" t="s">
        <v>1493</v>
      </c>
      <c r="D125" s="116"/>
      <c r="E125" s="117"/>
      <c r="F125" s="28"/>
      <c r="G125" s="75"/>
      <c r="H125" s="75"/>
      <c r="I125" s="75"/>
      <c r="J125" s="55"/>
      <c r="K125" s="55"/>
      <c r="AI125" s="67">
        <v>100</v>
      </c>
      <c r="AJ125" s="67" t="s">
        <v>833</v>
      </c>
      <c r="AK125" s="67">
        <v>17</v>
      </c>
      <c r="AM125" s="97">
        <v>240</v>
      </c>
    </row>
    <row r="126" spans="1:39" ht="4.5" customHeight="1">
      <c r="A126" s="123"/>
      <c r="B126" s="124"/>
      <c r="C126" s="120"/>
      <c r="D126" s="120"/>
      <c r="E126" s="120"/>
      <c r="F126" s="74"/>
      <c r="G126" s="75"/>
      <c r="H126" s="75"/>
      <c r="I126" s="75"/>
      <c r="J126" s="55"/>
      <c r="K126" s="55"/>
      <c r="AI126" s="67">
        <v>101</v>
      </c>
      <c r="AJ126" s="67" t="s">
        <v>443</v>
      </c>
      <c r="AK126" s="67">
        <v>1</v>
      </c>
      <c r="AM126" s="97">
        <v>311</v>
      </c>
    </row>
    <row r="127" spans="1:39" ht="16.5" customHeight="1">
      <c r="A127" s="123" t="s">
        <v>352</v>
      </c>
      <c r="B127" s="124"/>
      <c r="C127" s="115" t="s">
        <v>1494</v>
      </c>
      <c r="D127" s="116"/>
      <c r="E127" s="116"/>
      <c r="F127" s="117"/>
      <c r="G127" s="75"/>
      <c r="H127" s="75"/>
      <c r="I127" s="76"/>
      <c r="J127" s="77"/>
      <c r="K127" s="77"/>
      <c r="AI127" s="67">
        <v>102</v>
      </c>
      <c r="AJ127" s="67" t="s">
        <v>505</v>
      </c>
      <c r="AK127" s="67">
        <v>3</v>
      </c>
      <c r="AM127" s="97">
        <v>312</v>
      </c>
    </row>
    <row r="128" spans="1:39" ht="16.5" customHeight="1">
      <c r="A128" s="74"/>
      <c r="B128" s="119"/>
      <c r="C128" s="120"/>
      <c r="D128" s="120"/>
      <c r="E128" s="120"/>
      <c r="F128" s="74"/>
      <c r="G128" s="74"/>
      <c r="H128" s="74"/>
      <c r="I128" s="74"/>
      <c r="J128" s="55"/>
      <c r="K128" s="55"/>
      <c r="AI128" s="67">
        <v>103</v>
      </c>
      <c r="AJ128" s="67" t="s">
        <v>1147</v>
      </c>
      <c r="AK128" s="67">
        <v>14</v>
      </c>
      <c r="AM128" s="97">
        <v>321</v>
      </c>
    </row>
    <row r="129" spans="1:39" ht="16.5" customHeight="1">
      <c r="A129" s="78"/>
      <c r="B129" s="119"/>
      <c r="C129" s="120"/>
      <c r="D129" s="120"/>
      <c r="E129" s="120"/>
      <c r="F129" s="74"/>
      <c r="H129" s="79"/>
      <c r="I129" s="79" t="s">
        <v>984</v>
      </c>
      <c r="J129" s="122"/>
      <c r="K129" s="122"/>
      <c r="AI129" s="67">
        <v>104</v>
      </c>
      <c r="AJ129" s="67" t="s">
        <v>575</v>
      </c>
      <c r="AK129" s="67">
        <v>6</v>
      </c>
      <c r="AM129" s="97">
        <v>322</v>
      </c>
    </row>
    <row r="130" spans="1:39" ht="16.5" customHeight="1">
      <c r="A130" s="74"/>
      <c r="B130" s="119"/>
      <c r="C130" s="120"/>
      <c r="D130" s="120"/>
      <c r="E130" s="120"/>
      <c r="F130" s="74"/>
      <c r="G130" s="74"/>
      <c r="H130" s="74"/>
      <c r="I130" s="74"/>
      <c r="AI130" s="67">
        <v>105</v>
      </c>
      <c r="AJ130" s="67" t="s">
        <v>603</v>
      </c>
      <c r="AK130" s="67">
        <v>7</v>
      </c>
      <c r="AM130" s="97">
        <v>510</v>
      </c>
    </row>
    <row r="131" spans="1:39" ht="16.5" customHeight="1">
      <c r="A131" s="74"/>
      <c r="B131" s="70"/>
      <c r="C131" s="71"/>
      <c r="D131" s="71"/>
      <c r="E131" s="71"/>
      <c r="F131" s="80"/>
      <c r="G131" s="80"/>
      <c r="H131" s="80"/>
      <c r="I131" s="80"/>
      <c r="AI131" s="67">
        <v>106</v>
      </c>
      <c r="AJ131" s="67" t="s">
        <v>1148</v>
      </c>
      <c r="AK131" s="67">
        <v>14</v>
      </c>
      <c r="AM131" s="97">
        <v>520</v>
      </c>
    </row>
    <row r="132" spans="1:39" ht="16.5" customHeight="1">
      <c r="A132" s="74"/>
      <c r="B132" s="70"/>
      <c r="C132" s="71"/>
      <c r="D132" s="71"/>
      <c r="E132" s="71"/>
      <c r="F132" s="74"/>
      <c r="G132" s="74"/>
      <c r="H132" s="74"/>
      <c r="I132" s="74"/>
      <c r="AI132" s="67">
        <v>107</v>
      </c>
      <c r="AJ132" s="67" t="s">
        <v>576</v>
      </c>
      <c r="AK132" s="67">
        <v>6</v>
      </c>
      <c r="AM132" s="97">
        <v>610</v>
      </c>
    </row>
    <row r="133" spans="1:39" ht="16.5" customHeight="1">
      <c r="A133" s="74"/>
      <c r="B133" s="70"/>
      <c r="C133" s="71"/>
      <c r="D133" s="71"/>
      <c r="E133" s="71"/>
      <c r="F133" s="81"/>
      <c r="G133" s="81"/>
      <c r="H133" s="81"/>
      <c r="I133" s="81"/>
      <c r="AI133" s="67">
        <v>108</v>
      </c>
      <c r="AJ133" s="67" t="s">
        <v>476</v>
      </c>
      <c r="AK133" s="67">
        <v>2</v>
      </c>
      <c r="AM133" s="97">
        <v>620</v>
      </c>
    </row>
    <row r="134" spans="1:39" ht="16.5" customHeight="1">
      <c r="A134" s="55"/>
      <c r="B134" s="70"/>
      <c r="C134" s="71"/>
      <c r="D134" s="71"/>
      <c r="E134" s="71"/>
      <c r="AI134" s="67">
        <v>110</v>
      </c>
      <c r="AJ134" s="67" t="s">
        <v>1149</v>
      </c>
      <c r="AK134" s="67">
        <v>14</v>
      </c>
      <c r="AM134" s="97">
        <v>710</v>
      </c>
    </row>
    <row r="135" spans="1:39" ht="13.5" customHeight="1">
      <c r="A135" s="82" t="s">
        <v>975</v>
      </c>
      <c r="B135" s="74"/>
      <c r="C135" s="74"/>
      <c r="D135" s="74"/>
      <c r="E135" s="74"/>
      <c r="AI135" s="67">
        <v>111</v>
      </c>
      <c r="AJ135" s="67" t="s">
        <v>1150</v>
      </c>
      <c r="AK135" s="67">
        <v>14</v>
      </c>
      <c r="AM135" s="97">
        <v>721</v>
      </c>
    </row>
    <row r="136" spans="1:39" ht="13.5" customHeight="1">
      <c r="A136" s="83" t="s">
        <v>976</v>
      </c>
      <c r="AI136" s="67">
        <v>113</v>
      </c>
      <c r="AJ136" s="67" t="s">
        <v>1172</v>
      </c>
      <c r="AK136" s="67">
        <v>15</v>
      </c>
      <c r="AM136" s="97">
        <v>729</v>
      </c>
    </row>
    <row r="137" spans="1:39" ht="13.5" customHeight="1">
      <c r="A137" s="83" t="s">
        <v>977</v>
      </c>
      <c r="AI137" s="67">
        <v>114</v>
      </c>
      <c r="AJ137" s="67" t="s">
        <v>444</v>
      </c>
      <c r="AK137" s="67">
        <v>1</v>
      </c>
      <c r="AM137" s="97">
        <v>811</v>
      </c>
    </row>
    <row r="138" spans="1:39" ht="13.5" customHeight="1">
      <c r="A138" s="83" t="s">
        <v>978</v>
      </c>
      <c r="AI138" s="67">
        <v>115</v>
      </c>
      <c r="AJ138" s="67" t="s">
        <v>577</v>
      </c>
      <c r="AK138" s="67">
        <v>6</v>
      </c>
      <c r="AM138" s="97">
        <v>812</v>
      </c>
    </row>
    <row r="139" spans="1:39" ht="13.5" customHeight="1">
      <c r="A139" s="83" t="s">
        <v>979</v>
      </c>
      <c r="AI139" s="67">
        <v>116</v>
      </c>
      <c r="AJ139" s="67" t="s">
        <v>1151</v>
      </c>
      <c r="AK139" s="67">
        <v>14</v>
      </c>
      <c r="AM139" s="97">
        <v>891</v>
      </c>
    </row>
    <row r="140" spans="1:39" ht="13.5" customHeight="1">
      <c r="A140" s="83" t="s">
        <v>980</v>
      </c>
      <c r="AI140" s="67">
        <v>117</v>
      </c>
      <c r="AJ140" s="67" t="s">
        <v>635</v>
      </c>
      <c r="AK140" s="67">
        <v>8</v>
      </c>
      <c r="AM140" s="97">
        <v>892</v>
      </c>
    </row>
    <row r="141" spans="1:39" ht="13.5" customHeight="1">
      <c r="A141" s="83" t="s">
        <v>981</v>
      </c>
      <c r="AI141" s="67">
        <v>118</v>
      </c>
      <c r="AJ141" s="67" t="s">
        <v>1082</v>
      </c>
      <c r="AK141" s="67">
        <v>12</v>
      </c>
      <c r="AM141" s="97">
        <v>893</v>
      </c>
    </row>
    <row r="142" spans="1:39" ht="13.5" customHeight="1">
      <c r="A142" s="83" t="s">
        <v>982</v>
      </c>
      <c r="AI142" s="67">
        <v>119</v>
      </c>
      <c r="AJ142" s="67" t="s">
        <v>604</v>
      </c>
      <c r="AK142" s="67">
        <v>7</v>
      </c>
      <c r="AM142" s="97">
        <v>899</v>
      </c>
    </row>
    <row r="143" spans="1:39" ht="13.5" customHeight="1">
      <c r="A143" s="83" t="s">
        <v>983</v>
      </c>
      <c r="AI143" s="67">
        <v>120</v>
      </c>
      <c r="AJ143" s="67" t="s">
        <v>528</v>
      </c>
      <c r="AK143" s="67">
        <v>4</v>
      </c>
      <c r="AM143" s="97">
        <v>910</v>
      </c>
    </row>
    <row r="144" spans="35:39" ht="13.5" customHeight="1" hidden="1">
      <c r="AI144" s="67">
        <v>121</v>
      </c>
      <c r="AJ144" s="67" t="s">
        <v>506</v>
      </c>
      <c r="AK144" s="67">
        <v>3</v>
      </c>
      <c r="AM144" s="97">
        <v>990</v>
      </c>
    </row>
    <row r="145" spans="35:39" ht="13.5" customHeight="1" hidden="1">
      <c r="AI145" s="67">
        <v>122</v>
      </c>
      <c r="AJ145" s="67" t="s">
        <v>578</v>
      </c>
      <c r="AK145" s="67">
        <v>6</v>
      </c>
      <c r="AM145" s="97">
        <v>1011</v>
      </c>
    </row>
    <row r="146" spans="35:39" ht="13.5" customHeight="1" hidden="1">
      <c r="AI146" s="67">
        <v>123</v>
      </c>
      <c r="AJ146" s="67" t="s">
        <v>1325</v>
      </c>
      <c r="AK146" s="67">
        <v>20</v>
      </c>
      <c r="AM146" s="97">
        <v>1012</v>
      </c>
    </row>
    <row r="147" spans="35:39" ht="13.5" customHeight="1" hidden="1">
      <c r="AI147" s="67">
        <v>124</v>
      </c>
      <c r="AJ147" s="67" t="s">
        <v>1152</v>
      </c>
      <c r="AK147" s="67">
        <v>14</v>
      </c>
      <c r="AM147" s="97">
        <v>1013</v>
      </c>
    </row>
    <row r="148" spans="35:39" ht="13.5" customHeight="1" hidden="1">
      <c r="AI148" s="67">
        <v>125</v>
      </c>
      <c r="AJ148" s="67" t="s">
        <v>477</v>
      </c>
      <c r="AK148" s="67">
        <v>2</v>
      </c>
      <c r="AM148" s="97">
        <v>1020</v>
      </c>
    </row>
    <row r="149" spans="35:39" ht="13.5" customHeight="1" hidden="1">
      <c r="AI149" s="67">
        <v>127</v>
      </c>
      <c r="AJ149" s="67" t="s">
        <v>1084</v>
      </c>
      <c r="AK149" s="67">
        <v>12</v>
      </c>
      <c r="AM149" s="97">
        <v>1031</v>
      </c>
    </row>
    <row r="150" spans="35:39" ht="13.5" customHeight="1" hidden="1">
      <c r="AI150" s="67">
        <v>129</v>
      </c>
      <c r="AJ150" s="67" t="s">
        <v>551</v>
      </c>
      <c r="AK150" s="67">
        <v>5</v>
      </c>
      <c r="AM150" s="97">
        <v>1032</v>
      </c>
    </row>
    <row r="151" spans="35:39" ht="13.5" customHeight="1" hidden="1">
      <c r="AI151" s="67">
        <v>130</v>
      </c>
      <c r="AJ151" s="67" t="s">
        <v>1039</v>
      </c>
      <c r="AK151" s="67">
        <v>9</v>
      </c>
      <c r="AM151" s="97">
        <v>1039</v>
      </c>
    </row>
    <row r="152" spans="35:39" ht="13.5" customHeight="1" hidden="1">
      <c r="AI152" s="67">
        <v>131</v>
      </c>
      <c r="AJ152" s="67" t="s">
        <v>1107</v>
      </c>
      <c r="AK152" s="67">
        <v>13</v>
      </c>
      <c r="AM152" s="97">
        <v>1041</v>
      </c>
    </row>
    <row r="153" spans="35:39" ht="13.5" customHeight="1" hidden="1">
      <c r="AI153" s="67">
        <v>132</v>
      </c>
      <c r="AJ153" s="67" t="s">
        <v>1265</v>
      </c>
      <c r="AK153" s="67">
        <v>18</v>
      </c>
      <c r="AM153" s="97">
        <v>1042</v>
      </c>
    </row>
    <row r="154" spans="35:39" ht="13.5" customHeight="1" hidden="1">
      <c r="AI154" s="67">
        <v>133</v>
      </c>
      <c r="AJ154" s="67" t="s">
        <v>1342</v>
      </c>
      <c r="AK154" s="67">
        <v>21</v>
      </c>
      <c r="AM154" s="97">
        <v>1051</v>
      </c>
    </row>
    <row r="155" spans="35:39" ht="13.5" customHeight="1" hidden="1">
      <c r="AI155" s="67">
        <v>134</v>
      </c>
      <c r="AJ155" s="67" t="s">
        <v>835</v>
      </c>
      <c r="AK155" s="67">
        <v>17</v>
      </c>
      <c r="AM155" s="97">
        <v>1052</v>
      </c>
    </row>
    <row r="156" spans="35:39" ht="13.5" customHeight="1" hidden="1">
      <c r="AI156" s="67">
        <v>135</v>
      </c>
      <c r="AJ156" s="67" t="s">
        <v>446</v>
      </c>
      <c r="AK156" s="67">
        <v>1</v>
      </c>
      <c r="AM156" s="97">
        <v>1061</v>
      </c>
    </row>
    <row r="157" spans="35:39" ht="13.5" customHeight="1" hidden="1">
      <c r="AI157" s="67">
        <v>136</v>
      </c>
      <c r="AJ157" s="67" t="s">
        <v>1052</v>
      </c>
      <c r="AK157" s="67">
        <v>10</v>
      </c>
      <c r="AM157" s="97">
        <v>1062</v>
      </c>
    </row>
    <row r="158" spans="35:39" ht="13.5" customHeight="1" hidden="1">
      <c r="AI158" s="67">
        <v>137</v>
      </c>
      <c r="AJ158" s="67" t="s">
        <v>1236</v>
      </c>
      <c r="AK158" s="67">
        <v>16</v>
      </c>
      <c r="AM158" s="97">
        <v>1071</v>
      </c>
    </row>
    <row r="159" spans="35:39" ht="13.5" customHeight="1" hidden="1">
      <c r="AI159" s="67">
        <v>138</v>
      </c>
      <c r="AJ159" s="67" t="s">
        <v>1266</v>
      </c>
      <c r="AK159" s="67">
        <v>18</v>
      </c>
      <c r="AM159" s="97">
        <v>1072</v>
      </c>
    </row>
    <row r="160" spans="35:39" ht="13.5" customHeight="1" hidden="1">
      <c r="AI160" s="67">
        <v>139</v>
      </c>
      <c r="AJ160" s="67" t="s">
        <v>605</v>
      </c>
      <c r="AK160" s="67">
        <v>7</v>
      </c>
      <c r="AM160" s="97">
        <v>1073</v>
      </c>
    </row>
    <row r="161" spans="35:39" ht="13.5" customHeight="1" hidden="1">
      <c r="AI161" s="67">
        <v>140</v>
      </c>
      <c r="AJ161" s="67" t="s">
        <v>1085</v>
      </c>
      <c r="AK161" s="67">
        <v>12</v>
      </c>
      <c r="AM161" s="97">
        <v>1081</v>
      </c>
    </row>
    <row r="162" spans="35:39" ht="13.5" customHeight="1" hidden="1">
      <c r="AI162" s="67">
        <v>141</v>
      </c>
      <c r="AJ162" s="67" t="s">
        <v>1237</v>
      </c>
      <c r="AK162" s="67">
        <v>16</v>
      </c>
      <c r="AM162" s="97">
        <v>1082</v>
      </c>
    </row>
    <row r="163" spans="35:39" ht="13.5" customHeight="1" hidden="1">
      <c r="AI163" s="67">
        <v>144</v>
      </c>
      <c r="AJ163" s="67" t="s">
        <v>611</v>
      </c>
      <c r="AK163" s="67">
        <v>7</v>
      </c>
      <c r="AM163" s="97">
        <v>1083</v>
      </c>
    </row>
    <row r="164" spans="35:39" ht="13.5" customHeight="1" hidden="1">
      <c r="AI164" s="67">
        <v>145</v>
      </c>
      <c r="AJ164" s="67" t="s">
        <v>579</v>
      </c>
      <c r="AK164" s="67">
        <v>6</v>
      </c>
      <c r="AM164" s="97">
        <v>1084</v>
      </c>
    </row>
    <row r="165" spans="35:39" ht="13.5" customHeight="1" hidden="1">
      <c r="AI165" s="67">
        <v>146</v>
      </c>
      <c r="AJ165" s="67" t="s">
        <v>478</v>
      </c>
      <c r="AK165" s="67">
        <v>2</v>
      </c>
      <c r="AM165" s="97">
        <v>1085</v>
      </c>
    </row>
    <row r="166" spans="35:39" ht="13.5" customHeight="1" hidden="1">
      <c r="AI166" s="67">
        <v>148</v>
      </c>
      <c r="AJ166" s="67" t="s">
        <v>836</v>
      </c>
      <c r="AK166" s="67">
        <v>17</v>
      </c>
      <c r="AM166" s="97">
        <v>1086</v>
      </c>
    </row>
    <row r="167" spans="35:39" ht="13.5" customHeight="1" hidden="1">
      <c r="AI167" s="67">
        <v>149</v>
      </c>
      <c r="AJ167" s="67" t="s">
        <v>508</v>
      </c>
      <c r="AK167" s="67">
        <v>3</v>
      </c>
      <c r="AM167" s="97">
        <v>1089</v>
      </c>
    </row>
    <row r="168" spans="35:39" ht="13.5" customHeight="1" hidden="1">
      <c r="AI168" s="67">
        <v>150</v>
      </c>
      <c r="AJ168" s="67" t="s">
        <v>509</v>
      </c>
      <c r="AK168" s="67">
        <v>3</v>
      </c>
      <c r="AM168" s="97">
        <v>1091</v>
      </c>
    </row>
    <row r="169" spans="35:39" ht="13.5" customHeight="1" hidden="1">
      <c r="AI169" s="67">
        <v>152</v>
      </c>
      <c r="AJ169" s="67" t="s">
        <v>479</v>
      </c>
      <c r="AK169" s="67">
        <v>2</v>
      </c>
      <c r="AM169" s="97">
        <v>1101</v>
      </c>
    </row>
    <row r="170" spans="35:39" ht="13.5" customHeight="1" hidden="1">
      <c r="AI170" s="67">
        <v>153</v>
      </c>
      <c r="AJ170" s="67" t="s">
        <v>837</v>
      </c>
      <c r="AK170" s="67">
        <v>17</v>
      </c>
      <c r="AM170" s="97">
        <v>1102</v>
      </c>
    </row>
    <row r="171" spans="35:39" ht="13.5" customHeight="1" hidden="1">
      <c r="AI171" s="67">
        <v>154</v>
      </c>
      <c r="AJ171" s="67" t="s">
        <v>1238</v>
      </c>
      <c r="AK171" s="67">
        <v>16</v>
      </c>
      <c r="AM171" s="97">
        <v>1103</v>
      </c>
    </row>
    <row r="172" spans="35:39" ht="13.5" customHeight="1" hidden="1">
      <c r="AI172" s="67">
        <v>155</v>
      </c>
      <c r="AJ172" s="67" t="s">
        <v>838</v>
      </c>
      <c r="AK172" s="67">
        <v>17</v>
      </c>
      <c r="AM172" s="97">
        <v>1104</v>
      </c>
    </row>
    <row r="173" spans="35:39" ht="13.5" customHeight="1" hidden="1">
      <c r="AI173" s="67">
        <v>156</v>
      </c>
      <c r="AJ173" s="67" t="s">
        <v>552</v>
      </c>
      <c r="AK173" s="67">
        <v>5</v>
      </c>
      <c r="AM173" s="97">
        <v>1105</v>
      </c>
    </row>
    <row r="174" spans="35:39" ht="13.5" customHeight="1" hidden="1">
      <c r="AI174" s="67">
        <v>158</v>
      </c>
      <c r="AJ174" s="67" t="s">
        <v>447</v>
      </c>
      <c r="AK174" s="67">
        <v>1</v>
      </c>
      <c r="AM174" s="97">
        <v>1106</v>
      </c>
    </row>
    <row r="175" spans="35:39" ht="13.5" customHeight="1" hidden="1">
      <c r="AI175" s="67">
        <v>159</v>
      </c>
      <c r="AJ175" s="67" t="s">
        <v>1239</v>
      </c>
      <c r="AK175" s="67">
        <v>16</v>
      </c>
      <c r="AM175" s="97">
        <v>1107</v>
      </c>
    </row>
    <row r="176" spans="35:39" ht="13.5" customHeight="1" hidden="1">
      <c r="AI176" s="67">
        <v>161</v>
      </c>
      <c r="AJ176" s="67" t="s">
        <v>612</v>
      </c>
      <c r="AK176" s="67">
        <v>7</v>
      </c>
      <c r="AM176" s="97">
        <v>1200</v>
      </c>
    </row>
    <row r="177" spans="35:39" ht="13.5" customHeight="1" hidden="1">
      <c r="AI177" s="67">
        <v>163</v>
      </c>
      <c r="AJ177" s="67" t="s">
        <v>448</v>
      </c>
      <c r="AK177" s="67">
        <v>1</v>
      </c>
      <c r="AM177" s="97">
        <v>1310</v>
      </c>
    </row>
    <row r="178" spans="35:39" ht="13.5" customHeight="1" hidden="1">
      <c r="AI178" s="67">
        <v>164</v>
      </c>
      <c r="AJ178" s="67" t="s">
        <v>1067</v>
      </c>
      <c r="AK178" s="67">
        <v>11</v>
      </c>
      <c r="AM178" s="97">
        <v>1320</v>
      </c>
    </row>
    <row r="179" spans="35:39" ht="13.5" customHeight="1" hidden="1">
      <c r="AI179" s="67">
        <v>165</v>
      </c>
      <c r="AJ179" s="67" t="s">
        <v>553</v>
      </c>
      <c r="AK179" s="67">
        <v>5</v>
      </c>
      <c r="AM179" s="97">
        <v>1330</v>
      </c>
    </row>
    <row r="180" spans="35:39" ht="13.5" customHeight="1" hidden="1">
      <c r="AI180" s="67">
        <v>166</v>
      </c>
      <c r="AJ180" s="67" t="s">
        <v>1240</v>
      </c>
      <c r="AK180" s="67">
        <v>16</v>
      </c>
      <c r="AM180" s="97">
        <v>1391</v>
      </c>
    </row>
    <row r="181" spans="35:39" ht="13.5" customHeight="1" hidden="1">
      <c r="AI181" s="67">
        <v>167</v>
      </c>
      <c r="AJ181" s="67" t="s">
        <v>1108</v>
      </c>
      <c r="AK181" s="67">
        <v>13</v>
      </c>
      <c r="AM181" s="97">
        <v>1392</v>
      </c>
    </row>
    <row r="182" spans="35:39" ht="13.5" customHeight="1" hidden="1">
      <c r="AI182" s="67">
        <v>168</v>
      </c>
      <c r="AJ182" s="67" t="s">
        <v>510</v>
      </c>
      <c r="AK182" s="67">
        <v>3</v>
      </c>
      <c r="AM182" s="97">
        <v>1393</v>
      </c>
    </row>
    <row r="183" spans="35:39" ht="13.5" customHeight="1" hidden="1">
      <c r="AI183" s="67">
        <v>169</v>
      </c>
      <c r="AJ183" s="67" t="s">
        <v>449</v>
      </c>
      <c r="AK183" s="67">
        <v>1</v>
      </c>
      <c r="AM183" s="97">
        <v>1394</v>
      </c>
    </row>
    <row r="184" spans="35:39" ht="13.5" customHeight="1" hidden="1">
      <c r="AI184" s="67">
        <v>170</v>
      </c>
      <c r="AJ184" s="67" t="s">
        <v>636</v>
      </c>
      <c r="AK184" s="67">
        <v>8</v>
      </c>
      <c r="AM184" s="97">
        <v>1395</v>
      </c>
    </row>
    <row r="185" spans="35:39" ht="13.5" customHeight="1" hidden="1">
      <c r="AI185" s="67">
        <v>171</v>
      </c>
      <c r="AJ185" s="67" t="s">
        <v>839</v>
      </c>
      <c r="AK185" s="67">
        <v>17</v>
      </c>
      <c r="AM185" s="97">
        <v>1396</v>
      </c>
    </row>
    <row r="186" spans="35:39" ht="13.5" customHeight="1" hidden="1">
      <c r="AI186" s="67">
        <v>172</v>
      </c>
      <c r="AJ186" s="67" t="s">
        <v>529</v>
      </c>
      <c r="AK186" s="67">
        <v>4</v>
      </c>
      <c r="AM186" s="97">
        <v>1399</v>
      </c>
    </row>
    <row r="187" spans="35:39" ht="13.5" customHeight="1" hidden="1">
      <c r="AI187" s="67">
        <v>173</v>
      </c>
      <c r="AJ187" s="67" t="s">
        <v>1109</v>
      </c>
      <c r="AK187" s="67">
        <v>13</v>
      </c>
      <c r="AM187" s="97">
        <v>1411</v>
      </c>
    </row>
    <row r="188" spans="35:39" ht="13.5" customHeight="1" hidden="1">
      <c r="AI188" s="67">
        <v>175</v>
      </c>
      <c r="AJ188" s="67" t="s">
        <v>1267</v>
      </c>
      <c r="AK188" s="67">
        <v>18</v>
      </c>
      <c r="AM188" s="97">
        <v>1412</v>
      </c>
    </row>
    <row r="189" spans="35:39" ht="13.5" customHeight="1" hidden="1">
      <c r="AI189" s="67">
        <v>176</v>
      </c>
      <c r="AJ189" s="67" t="s">
        <v>613</v>
      </c>
      <c r="AK189" s="67">
        <v>7</v>
      </c>
      <c r="AM189" s="97">
        <v>1413</v>
      </c>
    </row>
    <row r="190" spans="35:39" ht="13.5" customHeight="1" hidden="1">
      <c r="AI190" s="67">
        <v>177</v>
      </c>
      <c r="AJ190" s="67" t="s">
        <v>1068</v>
      </c>
      <c r="AK190" s="67">
        <v>11</v>
      </c>
      <c r="AM190" s="97">
        <v>1414</v>
      </c>
    </row>
    <row r="191" spans="35:39" ht="13.5" customHeight="1" hidden="1">
      <c r="AI191" s="67">
        <v>178</v>
      </c>
      <c r="AJ191" s="67" t="s">
        <v>1040</v>
      </c>
      <c r="AK191" s="67">
        <v>9</v>
      </c>
      <c r="AM191" s="97">
        <v>1419</v>
      </c>
    </row>
    <row r="192" spans="35:39" ht="13.5" customHeight="1" hidden="1">
      <c r="AI192" s="67">
        <v>179</v>
      </c>
      <c r="AJ192" s="67" t="s">
        <v>530</v>
      </c>
      <c r="AK192" s="67">
        <v>4</v>
      </c>
      <c r="AM192" s="97">
        <v>1420</v>
      </c>
    </row>
    <row r="193" spans="35:39" ht="13.5" customHeight="1" hidden="1">
      <c r="AI193" s="67">
        <v>180</v>
      </c>
      <c r="AJ193" s="67" t="s">
        <v>637</v>
      </c>
      <c r="AK193" s="67">
        <v>8</v>
      </c>
      <c r="AM193" s="97">
        <v>1431</v>
      </c>
    </row>
    <row r="194" spans="35:39" ht="13.5" customHeight="1" hidden="1">
      <c r="AI194" s="67">
        <v>181</v>
      </c>
      <c r="AJ194" s="67" t="s">
        <v>840</v>
      </c>
      <c r="AK194" s="67">
        <v>17</v>
      </c>
      <c r="AM194" s="97">
        <v>1439</v>
      </c>
    </row>
    <row r="195" spans="35:39" ht="13.5" customHeight="1" hidden="1">
      <c r="AI195" s="67">
        <v>183</v>
      </c>
      <c r="AJ195" s="67" t="s">
        <v>1173</v>
      </c>
      <c r="AK195" s="67">
        <v>15</v>
      </c>
      <c r="AM195" s="97">
        <v>1511</v>
      </c>
    </row>
    <row r="196" spans="35:39" ht="13.5" customHeight="1" hidden="1">
      <c r="AI196" s="67">
        <v>184</v>
      </c>
      <c r="AJ196" s="67" t="s">
        <v>1216</v>
      </c>
      <c r="AK196" s="67">
        <v>15</v>
      </c>
      <c r="AM196" s="97">
        <v>1512</v>
      </c>
    </row>
    <row r="197" spans="35:39" ht="13.5" customHeight="1" hidden="1">
      <c r="AI197" s="67">
        <v>185</v>
      </c>
      <c r="AJ197" s="67" t="s">
        <v>1086</v>
      </c>
      <c r="AK197" s="67">
        <v>12</v>
      </c>
      <c r="AM197" s="97">
        <v>1520</v>
      </c>
    </row>
    <row r="198" spans="35:39" ht="13.5" customHeight="1" hidden="1">
      <c r="AI198" s="67">
        <v>186</v>
      </c>
      <c r="AJ198" s="67" t="s">
        <v>638</v>
      </c>
      <c r="AK198" s="67">
        <v>8</v>
      </c>
      <c r="AM198" s="97">
        <v>1610</v>
      </c>
    </row>
    <row r="199" spans="35:39" ht="13.5" customHeight="1" hidden="1">
      <c r="AI199" s="67">
        <v>187</v>
      </c>
      <c r="AJ199" s="67" t="s">
        <v>481</v>
      </c>
      <c r="AK199" s="67">
        <v>2</v>
      </c>
      <c r="AM199" s="97">
        <v>1621</v>
      </c>
    </row>
    <row r="200" spans="35:39" ht="13.5" customHeight="1" hidden="1">
      <c r="AI200" s="67">
        <v>189</v>
      </c>
      <c r="AJ200" s="67" t="s">
        <v>554</v>
      </c>
      <c r="AK200" s="67">
        <v>5</v>
      </c>
      <c r="AM200" s="97">
        <v>1622</v>
      </c>
    </row>
    <row r="201" spans="35:39" ht="13.5" customHeight="1" hidden="1">
      <c r="AI201" s="67">
        <v>190</v>
      </c>
      <c r="AJ201" s="67" t="s">
        <v>450</v>
      </c>
      <c r="AK201" s="67">
        <v>1</v>
      </c>
      <c r="AM201" s="97">
        <v>1623</v>
      </c>
    </row>
    <row r="202" spans="35:39" ht="13.5" customHeight="1" hidden="1">
      <c r="AI202" s="67">
        <v>192</v>
      </c>
      <c r="AJ202" s="67" t="s">
        <v>841</v>
      </c>
      <c r="AK202" s="67">
        <v>17</v>
      </c>
      <c r="AM202" s="97">
        <v>1624</v>
      </c>
    </row>
    <row r="203" spans="35:39" ht="13.5" customHeight="1" hidden="1">
      <c r="AI203" s="67">
        <v>193</v>
      </c>
      <c r="AJ203" s="67" t="s">
        <v>451</v>
      </c>
      <c r="AK203" s="67">
        <v>1</v>
      </c>
      <c r="AM203" s="97">
        <v>1629</v>
      </c>
    </row>
    <row r="204" spans="35:39" ht="13.5" customHeight="1" hidden="1">
      <c r="AI204" s="67">
        <v>194</v>
      </c>
      <c r="AJ204" s="67" t="s">
        <v>582</v>
      </c>
      <c r="AK204" s="67">
        <v>6</v>
      </c>
      <c r="AM204" s="97">
        <v>1711</v>
      </c>
    </row>
    <row r="205" spans="35:39" ht="13.5" customHeight="1" hidden="1">
      <c r="AI205" s="67">
        <v>195</v>
      </c>
      <c r="AJ205" s="67" t="s">
        <v>1154</v>
      </c>
      <c r="AK205" s="67">
        <v>14</v>
      </c>
      <c r="AM205" s="97">
        <v>1712</v>
      </c>
    </row>
    <row r="206" spans="35:39" ht="13.5" customHeight="1" hidden="1">
      <c r="AI206" s="67">
        <v>196</v>
      </c>
      <c r="AJ206" s="67" t="s">
        <v>1217</v>
      </c>
      <c r="AK206" s="67">
        <v>15</v>
      </c>
      <c r="AM206" s="97">
        <v>1721</v>
      </c>
    </row>
    <row r="207" spans="35:39" ht="13.5" customHeight="1" hidden="1">
      <c r="AI207" s="67">
        <v>197</v>
      </c>
      <c r="AJ207" s="67" t="s">
        <v>842</v>
      </c>
      <c r="AK207" s="67">
        <v>17</v>
      </c>
      <c r="AM207" s="97">
        <v>1722</v>
      </c>
    </row>
    <row r="208" spans="35:39" ht="13.5" customHeight="1" hidden="1">
      <c r="AI208" s="67">
        <v>198</v>
      </c>
      <c r="AJ208" s="67" t="s">
        <v>1300</v>
      </c>
      <c r="AK208" s="67">
        <v>19</v>
      </c>
      <c r="AM208" s="97">
        <v>1723</v>
      </c>
    </row>
    <row r="209" spans="35:39" ht="13.5" customHeight="1" hidden="1">
      <c r="AI209" s="67">
        <v>199</v>
      </c>
      <c r="AJ209" s="67" t="s">
        <v>614</v>
      </c>
      <c r="AK209" s="67">
        <v>7</v>
      </c>
      <c r="AM209" s="97">
        <v>1724</v>
      </c>
    </row>
    <row r="210" spans="35:39" ht="13.5" customHeight="1" hidden="1">
      <c r="AI210" s="67">
        <v>200</v>
      </c>
      <c r="AJ210" s="67" t="s">
        <v>482</v>
      </c>
      <c r="AK210" s="67">
        <v>2</v>
      </c>
      <c r="AM210" s="97">
        <v>1729</v>
      </c>
    </row>
    <row r="211" spans="35:39" ht="13.5" customHeight="1" hidden="1">
      <c r="AI211" s="67">
        <v>201</v>
      </c>
      <c r="AJ211" s="67" t="s">
        <v>583</v>
      </c>
      <c r="AK211" s="67">
        <v>6</v>
      </c>
      <c r="AM211" s="97">
        <v>1811</v>
      </c>
    </row>
    <row r="212" spans="35:39" ht="13.5" customHeight="1" hidden="1">
      <c r="AI212" s="67">
        <v>202</v>
      </c>
      <c r="AJ212" s="67" t="s">
        <v>584</v>
      </c>
      <c r="AK212" s="67">
        <v>6</v>
      </c>
      <c r="AM212" s="97">
        <v>1812</v>
      </c>
    </row>
    <row r="213" spans="35:39" ht="13.5" customHeight="1" hidden="1">
      <c r="AI213" s="67">
        <v>203</v>
      </c>
      <c r="AJ213" s="67" t="s">
        <v>585</v>
      </c>
      <c r="AK213" s="67">
        <v>6</v>
      </c>
      <c r="AM213" s="97">
        <v>1813</v>
      </c>
    </row>
    <row r="214" spans="35:39" ht="13.5" customHeight="1" hidden="1">
      <c r="AI214" s="67">
        <v>204</v>
      </c>
      <c r="AJ214" s="67" t="s">
        <v>1301</v>
      </c>
      <c r="AK214" s="67">
        <v>19</v>
      </c>
      <c r="AM214" s="97">
        <v>1814</v>
      </c>
    </row>
    <row r="215" spans="35:39" ht="13.5" customHeight="1" hidden="1">
      <c r="AI215" s="67">
        <v>205</v>
      </c>
      <c r="AJ215" s="67" t="s">
        <v>1155</v>
      </c>
      <c r="AK215" s="67">
        <v>14</v>
      </c>
      <c r="AM215" s="97">
        <v>1820</v>
      </c>
    </row>
    <row r="216" spans="35:39" ht="13.5" customHeight="1" hidden="1">
      <c r="AI216" s="67">
        <v>206</v>
      </c>
      <c r="AJ216" s="67" t="s">
        <v>1327</v>
      </c>
      <c r="AK216" s="67">
        <v>20</v>
      </c>
      <c r="AM216" s="97">
        <v>1910</v>
      </c>
    </row>
    <row r="217" spans="35:39" ht="13.5" customHeight="1" hidden="1">
      <c r="AI217" s="67">
        <v>208</v>
      </c>
      <c r="AJ217" s="67" t="s">
        <v>483</v>
      </c>
      <c r="AK217" s="67">
        <v>2</v>
      </c>
      <c r="AM217" s="97">
        <v>1920</v>
      </c>
    </row>
    <row r="218" spans="35:39" ht="13.5" customHeight="1" hidden="1">
      <c r="AI218" s="67">
        <v>209</v>
      </c>
      <c r="AJ218" s="67" t="s">
        <v>640</v>
      </c>
      <c r="AK218" s="67">
        <v>8</v>
      </c>
      <c r="AM218" s="97">
        <v>2011</v>
      </c>
    </row>
    <row r="219" spans="35:39" ht="13.5" customHeight="1" hidden="1">
      <c r="AI219" s="67">
        <v>211</v>
      </c>
      <c r="AJ219" s="67" t="s">
        <v>484</v>
      </c>
      <c r="AK219" s="67">
        <v>2</v>
      </c>
      <c r="AM219" s="97">
        <v>2012</v>
      </c>
    </row>
    <row r="220" spans="35:39" ht="13.5" customHeight="1" hidden="1">
      <c r="AI220" s="67">
        <v>212</v>
      </c>
      <c r="AJ220" s="67" t="s">
        <v>485</v>
      </c>
      <c r="AK220" s="67">
        <v>2</v>
      </c>
      <c r="AM220" s="97">
        <v>2013</v>
      </c>
    </row>
    <row r="221" spans="35:39" ht="13.5" customHeight="1" hidden="1">
      <c r="AI221" s="67">
        <v>213</v>
      </c>
      <c r="AJ221" s="67" t="s">
        <v>454</v>
      </c>
      <c r="AK221" s="67">
        <v>1</v>
      </c>
      <c r="AM221" s="97">
        <v>2014</v>
      </c>
    </row>
    <row r="222" spans="35:39" ht="13.5" customHeight="1" hidden="1">
      <c r="AI222" s="67">
        <v>214</v>
      </c>
      <c r="AJ222" s="67" t="s">
        <v>586</v>
      </c>
      <c r="AK222" s="67">
        <v>6</v>
      </c>
      <c r="AM222" s="97">
        <v>2015</v>
      </c>
    </row>
    <row r="223" spans="35:39" ht="13.5" customHeight="1" hidden="1">
      <c r="AI223" s="67">
        <v>215</v>
      </c>
      <c r="AJ223" s="67" t="s">
        <v>641</v>
      </c>
      <c r="AK223" s="67">
        <v>8</v>
      </c>
      <c r="AM223" s="97">
        <v>2016</v>
      </c>
    </row>
    <row r="224" spans="35:39" ht="13.5" customHeight="1" hidden="1">
      <c r="AI224" s="67">
        <v>216</v>
      </c>
      <c r="AJ224" s="67" t="s">
        <v>531</v>
      </c>
      <c r="AK224" s="67">
        <v>4</v>
      </c>
      <c r="AM224" s="97">
        <v>2017</v>
      </c>
    </row>
    <row r="225" spans="35:39" ht="13.5" customHeight="1" hidden="1">
      <c r="AI225" s="67">
        <v>217</v>
      </c>
      <c r="AJ225" s="67" t="s">
        <v>1270</v>
      </c>
      <c r="AK225" s="67">
        <v>18</v>
      </c>
      <c r="AM225" s="97">
        <v>2020</v>
      </c>
    </row>
    <row r="226" spans="35:39" ht="13.5" customHeight="1" hidden="1">
      <c r="AI226" s="67">
        <v>219</v>
      </c>
      <c r="AJ226" s="67" t="s">
        <v>1302</v>
      </c>
      <c r="AK226" s="67">
        <v>19</v>
      </c>
      <c r="AM226" s="97">
        <v>2030</v>
      </c>
    </row>
    <row r="227" spans="35:39" ht="13.5" customHeight="1" hidden="1">
      <c r="AI227" s="67">
        <v>220</v>
      </c>
      <c r="AJ227" s="67" t="s">
        <v>511</v>
      </c>
      <c r="AK227" s="67">
        <v>3</v>
      </c>
      <c r="AM227" s="97">
        <v>2041</v>
      </c>
    </row>
    <row r="228" spans="35:39" ht="13.5" customHeight="1" hidden="1">
      <c r="AI228" s="67">
        <v>221</v>
      </c>
      <c r="AJ228" s="67" t="s">
        <v>1069</v>
      </c>
      <c r="AK228" s="67">
        <v>11</v>
      </c>
      <c r="AM228" s="97">
        <v>2042</v>
      </c>
    </row>
    <row r="229" spans="35:39" ht="13.5" customHeight="1" hidden="1">
      <c r="AI229" s="67">
        <v>222</v>
      </c>
      <c r="AJ229" s="67" t="s">
        <v>1271</v>
      </c>
      <c r="AK229" s="67">
        <v>18</v>
      </c>
      <c r="AM229" s="97">
        <v>2051</v>
      </c>
    </row>
    <row r="230" spans="35:39" ht="13.5" customHeight="1" hidden="1">
      <c r="AI230" s="67">
        <v>223</v>
      </c>
      <c r="AJ230" s="67" t="s">
        <v>1272</v>
      </c>
      <c r="AK230" s="67">
        <v>18</v>
      </c>
      <c r="AM230" s="97">
        <v>2052</v>
      </c>
    </row>
    <row r="231" spans="35:39" ht="13.5" customHeight="1" hidden="1">
      <c r="AI231" s="67">
        <v>225</v>
      </c>
      <c r="AJ231" s="67" t="s">
        <v>532</v>
      </c>
      <c r="AK231" s="67">
        <v>4</v>
      </c>
      <c r="AM231" s="97">
        <v>2053</v>
      </c>
    </row>
    <row r="232" spans="35:39" ht="13.5" customHeight="1" hidden="1">
      <c r="AI232" s="67">
        <v>226</v>
      </c>
      <c r="AJ232" s="67" t="s">
        <v>1303</v>
      </c>
      <c r="AK232" s="67">
        <v>19</v>
      </c>
      <c r="AM232" s="97">
        <v>2059</v>
      </c>
    </row>
    <row r="233" spans="35:39" ht="13.5" customHeight="1" hidden="1">
      <c r="AI233" s="67">
        <v>227</v>
      </c>
      <c r="AJ233" s="67" t="s">
        <v>587</v>
      </c>
      <c r="AK233" s="67">
        <v>6</v>
      </c>
      <c r="AM233" s="97">
        <v>2060</v>
      </c>
    </row>
    <row r="234" spans="35:39" ht="13.5" customHeight="1" hidden="1">
      <c r="AI234" s="67">
        <v>228</v>
      </c>
      <c r="AJ234" s="67" t="s">
        <v>512</v>
      </c>
      <c r="AK234" s="67">
        <v>3</v>
      </c>
      <c r="AM234" s="97">
        <v>2110</v>
      </c>
    </row>
    <row r="235" spans="35:39" ht="19.5" customHeight="1" hidden="1">
      <c r="AI235" s="67">
        <v>229</v>
      </c>
      <c r="AJ235" s="67" t="s">
        <v>555</v>
      </c>
      <c r="AK235" s="67">
        <v>5</v>
      </c>
      <c r="AM235" s="97">
        <v>2120</v>
      </c>
    </row>
    <row r="236" spans="35:39" ht="13.5" customHeight="1" hidden="1">
      <c r="AI236" s="67">
        <v>230</v>
      </c>
      <c r="AJ236" s="67" t="s">
        <v>1156</v>
      </c>
      <c r="AK236" s="67">
        <v>14</v>
      </c>
      <c r="AM236" s="97">
        <v>2211</v>
      </c>
    </row>
    <row r="237" spans="35:39" ht="13.5" customHeight="1" hidden="1">
      <c r="AI237" s="67">
        <v>231</v>
      </c>
      <c r="AJ237" s="67" t="s">
        <v>1070</v>
      </c>
      <c r="AK237" s="67">
        <v>11</v>
      </c>
      <c r="AM237" s="97">
        <v>2219</v>
      </c>
    </row>
    <row r="238" spans="35:39" ht="13.5" customHeight="1" hidden="1">
      <c r="AI238" s="67">
        <v>232</v>
      </c>
      <c r="AJ238" s="67" t="s">
        <v>513</v>
      </c>
      <c r="AK238" s="67">
        <v>3</v>
      </c>
      <c r="AM238" s="97">
        <v>2221</v>
      </c>
    </row>
    <row r="239" spans="35:39" ht="13.5" customHeight="1" hidden="1">
      <c r="AI239" s="67">
        <v>234</v>
      </c>
      <c r="AJ239" s="67" t="s">
        <v>1111</v>
      </c>
      <c r="AK239" s="67">
        <v>13</v>
      </c>
      <c r="AM239" s="97">
        <v>2222</v>
      </c>
    </row>
    <row r="240" spans="35:39" ht="13.5" customHeight="1" hidden="1">
      <c r="AI240" s="67">
        <v>235</v>
      </c>
      <c r="AJ240" s="67" t="s">
        <v>1273</v>
      </c>
      <c r="AK240" s="67">
        <v>18</v>
      </c>
      <c r="AM240" s="97">
        <v>2223</v>
      </c>
    </row>
    <row r="241" spans="35:39" ht="13.5" customHeight="1" hidden="1">
      <c r="AI241" s="67">
        <v>236</v>
      </c>
      <c r="AJ241" s="67" t="s">
        <v>487</v>
      </c>
      <c r="AK241" s="67">
        <v>2</v>
      </c>
      <c r="AM241" s="97">
        <v>2229</v>
      </c>
    </row>
    <row r="242" spans="35:39" ht="13.5" customHeight="1" hidden="1">
      <c r="AI242" s="67">
        <v>237</v>
      </c>
      <c r="AJ242" s="67" t="s">
        <v>642</v>
      </c>
      <c r="AK242" s="67">
        <v>8</v>
      </c>
      <c r="AM242" s="97">
        <v>2311</v>
      </c>
    </row>
    <row r="243" spans="35:39" ht="13.5" customHeight="1" hidden="1">
      <c r="AI243" s="67">
        <v>239</v>
      </c>
      <c r="AJ243" s="67" t="s">
        <v>1241</v>
      </c>
      <c r="AK243" s="67">
        <v>16</v>
      </c>
      <c r="AM243" s="97">
        <v>2312</v>
      </c>
    </row>
    <row r="244" spans="35:39" ht="13.5" customHeight="1" hidden="1">
      <c r="AI244" s="67">
        <v>240</v>
      </c>
      <c r="AJ244" s="67" t="s">
        <v>1041</v>
      </c>
      <c r="AK244" s="67">
        <v>9</v>
      </c>
      <c r="AM244" s="97">
        <v>2313</v>
      </c>
    </row>
    <row r="245" spans="35:39" ht="13.5" customHeight="1" hidden="1">
      <c r="AI245" s="67">
        <v>242</v>
      </c>
      <c r="AJ245" s="67" t="s">
        <v>643</v>
      </c>
      <c r="AK245" s="67">
        <v>8</v>
      </c>
      <c r="AM245" s="97">
        <v>2314</v>
      </c>
    </row>
    <row r="246" spans="35:39" ht="13.5" customHeight="1" hidden="1">
      <c r="AI246" s="67">
        <v>243</v>
      </c>
      <c r="AJ246" s="67" t="s">
        <v>845</v>
      </c>
      <c r="AK246" s="67">
        <v>17</v>
      </c>
      <c r="AM246" s="97">
        <v>2319</v>
      </c>
    </row>
    <row r="247" spans="35:39" ht="13.5" customHeight="1" hidden="1">
      <c r="AI247" s="67">
        <v>244</v>
      </c>
      <c r="AJ247" s="67" t="s">
        <v>557</v>
      </c>
      <c r="AK247" s="67">
        <v>5</v>
      </c>
      <c r="AM247" s="97">
        <v>2320</v>
      </c>
    </row>
    <row r="248" spans="35:39" ht="13.5" customHeight="1" hidden="1">
      <c r="AI248" s="67">
        <v>245</v>
      </c>
      <c r="AJ248" s="67" t="s">
        <v>1053</v>
      </c>
      <c r="AK248" s="67">
        <v>10</v>
      </c>
      <c r="AM248" s="97">
        <v>2331</v>
      </c>
    </row>
    <row r="249" spans="35:39" ht="13.5" customHeight="1" hidden="1">
      <c r="AI249" s="67">
        <v>246</v>
      </c>
      <c r="AJ249" s="67" t="s">
        <v>1274</v>
      </c>
      <c r="AK249" s="67">
        <v>18</v>
      </c>
      <c r="AM249" s="97">
        <v>2332</v>
      </c>
    </row>
    <row r="250" spans="35:39" ht="13.5" customHeight="1" hidden="1">
      <c r="AI250" s="67">
        <v>247</v>
      </c>
      <c r="AJ250" s="67" t="s">
        <v>556</v>
      </c>
      <c r="AK250" s="67">
        <v>5</v>
      </c>
      <c r="AM250" s="97">
        <v>2341</v>
      </c>
    </row>
    <row r="251" spans="35:39" ht="13.5" customHeight="1" hidden="1">
      <c r="AI251" s="67">
        <v>248</v>
      </c>
      <c r="AJ251" s="67" t="s">
        <v>488</v>
      </c>
      <c r="AK251" s="67">
        <v>2</v>
      </c>
      <c r="AM251" s="97">
        <v>2342</v>
      </c>
    </row>
    <row r="252" spans="35:39" ht="13.5" customHeight="1" hidden="1">
      <c r="AI252" s="67">
        <v>249</v>
      </c>
      <c r="AJ252" s="67" t="s">
        <v>846</v>
      </c>
      <c r="AK252" s="67">
        <v>17</v>
      </c>
      <c r="AM252" s="97">
        <v>2343</v>
      </c>
    </row>
    <row r="253" spans="35:39" ht="13.5" customHeight="1" hidden="1">
      <c r="AI253" s="67">
        <v>250</v>
      </c>
      <c r="AJ253" s="67" t="s">
        <v>1328</v>
      </c>
      <c r="AK253" s="67">
        <v>20</v>
      </c>
      <c r="AM253" s="97">
        <v>2344</v>
      </c>
    </row>
    <row r="254" spans="35:39" ht="13.5" customHeight="1" hidden="1">
      <c r="AI254" s="67">
        <v>251</v>
      </c>
      <c r="AJ254" s="67" t="s">
        <v>558</v>
      </c>
      <c r="AK254" s="67">
        <v>5</v>
      </c>
      <c r="AM254" s="97">
        <v>2349</v>
      </c>
    </row>
    <row r="255" spans="35:39" ht="13.5" customHeight="1" hidden="1">
      <c r="AI255" s="67">
        <v>252</v>
      </c>
      <c r="AJ255" s="67" t="s">
        <v>644</v>
      </c>
      <c r="AK255" s="67">
        <v>8</v>
      </c>
      <c r="AM255" s="97">
        <v>2351</v>
      </c>
    </row>
    <row r="256" spans="35:39" ht="13.5" customHeight="1" hidden="1">
      <c r="AI256" s="67">
        <v>253</v>
      </c>
      <c r="AJ256" s="67" t="s">
        <v>645</v>
      </c>
      <c r="AK256" s="67">
        <v>8</v>
      </c>
      <c r="AM256" s="97">
        <v>2352</v>
      </c>
    </row>
    <row r="257" spans="35:39" ht="13.5" customHeight="1" hidden="1">
      <c r="AI257" s="67">
        <v>254</v>
      </c>
      <c r="AJ257" s="67" t="s">
        <v>1275</v>
      </c>
      <c r="AK257" s="67">
        <v>18</v>
      </c>
      <c r="AM257" s="97">
        <v>2361</v>
      </c>
    </row>
    <row r="258" spans="35:39" ht="13.5" customHeight="1" hidden="1">
      <c r="AI258" s="67">
        <v>256</v>
      </c>
      <c r="AJ258" s="67" t="s">
        <v>489</v>
      </c>
      <c r="AK258" s="67">
        <v>2</v>
      </c>
      <c r="AM258" s="97">
        <v>2362</v>
      </c>
    </row>
    <row r="259" spans="35:39" ht="13.5" customHeight="1" hidden="1">
      <c r="AI259" s="67">
        <v>257</v>
      </c>
      <c r="AJ259" s="67" t="s">
        <v>1158</v>
      </c>
      <c r="AK259" s="67">
        <v>14</v>
      </c>
      <c r="AM259" s="97">
        <v>2363</v>
      </c>
    </row>
    <row r="260" spans="35:39" ht="13.5" customHeight="1" hidden="1">
      <c r="AI260" s="67">
        <v>258</v>
      </c>
      <c r="AJ260" s="67" t="s">
        <v>847</v>
      </c>
      <c r="AK260" s="67">
        <v>17</v>
      </c>
      <c r="AM260" s="97">
        <v>2364</v>
      </c>
    </row>
    <row r="261" spans="35:39" ht="13.5" customHeight="1" hidden="1">
      <c r="AI261" s="67">
        <v>259</v>
      </c>
      <c r="AJ261" s="67" t="s">
        <v>515</v>
      </c>
      <c r="AK261" s="67">
        <v>3</v>
      </c>
      <c r="AM261" s="97">
        <v>2365</v>
      </c>
    </row>
    <row r="262" spans="35:39" ht="13.5" customHeight="1" hidden="1">
      <c r="AI262" s="67">
        <v>260</v>
      </c>
      <c r="AJ262" s="67" t="s">
        <v>559</v>
      </c>
      <c r="AK262" s="67">
        <v>5</v>
      </c>
      <c r="AM262" s="97">
        <v>2369</v>
      </c>
    </row>
    <row r="263" spans="35:39" ht="13.5" customHeight="1" hidden="1">
      <c r="AI263" s="67">
        <v>261</v>
      </c>
      <c r="AJ263" s="67" t="s">
        <v>1022</v>
      </c>
      <c r="AK263" s="67">
        <v>8</v>
      </c>
      <c r="AM263" s="97">
        <v>2370</v>
      </c>
    </row>
    <row r="264" spans="35:39" ht="13.5" customHeight="1" hidden="1">
      <c r="AI264" s="67">
        <v>263</v>
      </c>
      <c r="AJ264" s="67" t="s">
        <v>1276</v>
      </c>
      <c r="AK264" s="67">
        <v>18</v>
      </c>
      <c r="AM264" s="97">
        <v>2391</v>
      </c>
    </row>
    <row r="265" spans="35:39" ht="13.5" customHeight="1" hidden="1">
      <c r="AI265" s="67">
        <v>264</v>
      </c>
      <c r="AJ265" s="67" t="s">
        <v>1305</v>
      </c>
      <c r="AK265" s="67">
        <v>19</v>
      </c>
      <c r="AM265" s="97">
        <v>2399</v>
      </c>
    </row>
    <row r="266" spans="35:39" ht="13.5" customHeight="1" hidden="1">
      <c r="AI266" s="67">
        <v>265</v>
      </c>
      <c r="AJ266" s="67" t="s">
        <v>490</v>
      </c>
      <c r="AK266" s="67">
        <v>2</v>
      </c>
      <c r="AM266" s="97">
        <v>2410</v>
      </c>
    </row>
    <row r="267" spans="35:39" ht="13.5" customHeight="1" hidden="1">
      <c r="AI267" s="67">
        <v>266</v>
      </c>
      <c r="AJ267" s="67" t="s">
        <v>1054</v>
      </c>
      <c r="AK267" s="67">
        <v>10</v>
      </c>
      <c r="AM267" s="97">
        <v>2420</v>
      </c>
    </row>
    <row r="268" spans="35:39" ht="13.5" customHeight="1" hidden="1">
      <c r="AI268" s="67">
        <v>267</v>
      </c>
      <c r="AJ268" s="67" t="s">
        <v>848</v>
      </c>
      <c r="AK268" s="67">
        <v>17</v>
      </c>
      <c r="AM268" s="97">
        <v>2431</v>
      </c>
    </row>
    <row r="269" spans="35:39" ht="13.5" customHeight="1" hidden="1">
      <c r="AI269" s="67">
        <v>268</v>
      </c>
      <c r="AJ269" s="67" t="s">
        <v>1306</v>
      </c>
      <c r="AK269" s="67">
        <v>19</v>
      </c>
      <c r="AM269" s="97">
        <v>2432</v>
      </c>
    </row>
    <row r="270" spans="35:39" ht="13.5" customHeight="1" hidden="1">
      <c r="AI270" s="67">
        <v>270</v>
      </c>
      <c r="AJ270" s="67" t="s">
        <v>588</v>
      </c>
      <c r="AK270" s="67">
        <v>6</v>
      </c>
      <c r="AM270" s="97">
        <v>2433</v>
      </c>
    </row>
    <row r="271" spans="35:39" ht="19.5" customHeight="1" hidden="1">
      <c r="AI271" s="67">
        <v>271</v>
      </c>
      <c r="AJ271" s="67" t="s">
        <v>330</v>
      </c>
      <c r="AK271" s="67">
        <v>14</v>
      </c>
      <c r="AM271" s="97">
        <v>2434</v>
      </c>
    </row>
    <row r="272" spans="35:39" ht="15" customHeight="1" hidden="1">
      <c r="AI272" s="67">
        <v>273</v>
      </c>
      <c r="AJ272" s="67" t="s">
        <v>1023</v>
      </c>
      <c r="AK272" s="67">
        <v>8</v>
      </c>
      <c r="AM272" s="97">
        <v>2441</v>
      </c>
    </row>
    <row r="273" spans="35:39" ht="15" customHeight="1" hidden="1">
      <c r="AI273" s="67">
        <v>274</v>
      </c>
      <c r="AJ273" s="67" t="s">
        <v>1277</v>
      </c>
      <c r="AK273" s="67">
        <v>18</v>
      </c>
      <c r="AM273" s="97">
        <v>2442</v>
      </c>
    </row>
    <row r="274" spans="35:39" ht="15" customHeight="1" hidden="1">
      <c r="AI274" s="67">
        <v>275</v>
      </c>
      <c r="AJ274" s="67" t="s">
        <v>1024</v>
      </c>
      <c r="AK274" s="67">
        <v>8</v>
      </c>
      <c r="AM274" s="97">
        <v>2443</v>
      </c>
    </row>
    <row r="275" spans="35:39" ht="15" customHeight="1" hidden="1">
      <c r="AI275" s="67">
        <v>276</v>
      </c>
      <c r="AJ275" s="67" t="s">
        <v>1329</v>
      </c>
      <c r="AK275" s="67">
        <v>20</v>
      </c>
      <c r="AM275" s="97">
        <v>2444</v>
      </c>
    </row>
    <row r="276" spans="35:39" ht="15" customHeight="1" hidden="1">
      <c r="AI276" s="67">
        <v>278</v>
      </c>
      <c r="AJ276" s="67" t="s">
        <v>1159</v>
      </c>
      <c r="AK276" s="67">
        <v>14</v>
      </c>
      <c r="AM276" s="97">
        <v>2445</v>
      </c>
    </row>
    <row r="277" spans="35:39" ht="15" customHeight="1" hidden="1">
      <c r="AI277" s="67">
        <v>279</v>
      </c>
      <c r="AJ277" s="67" t="s">
        <v>1330</v>
      </c>
      <c r="AK277" s="67">
        <v>20</v>
      </c>
      <c r="AM277" s="97">
        <v>2446</v>
      </c>
    </row>
    <row r="278" spans="35:39" ht="15" customHeight="1" hidden="1">
      <c r="AI278" s="67">
        <v>280</v>
      </c>
      <c r="AJ278" s="67" t="s">
        <v>850</v>
      </c>
      <c r="AK278" s="67">
        <v>17</v>
      </c>
      <c r="AM278" s="97">
        <v>2451</v>
      </c>
    </row>
    <row r="279" spans="35:39" ht="15" customHeight="1" hidden="1">
      <c r="AI279" s="67">
        <v>281</v>
      </c>
      <c r="AJ279" s="67" t="s">
        <v>533</v>
      </c>
      <c r="AK279" s="67">
        <v>4</v>
      </c>
      <c r="AM279" s="97">
        <v>2452</v>
      </c>
    </row>
    <row r="280" spans="35:39" ht="15" customHeight="1" hidden="1">
      <c r="AI280" s="67">
        <v>282</v>
      </c>
      <c r="AJ280" s="67" t="s">
        <v>1112</v>
      </c>
      <c r="AK280" s="67">
        <v>13</v>
      </c>
      <c r="AM280" s="97">
        <v>2453</v>
      </c>
    </row>
    <row r="281" spans="35:39" ht="15" customHeight="1" hidden="1">
      <c r="AI281" s="67">
        <v>283</v>
      </c>
      <c r="AJ281" s="67" t="s">
        <v>1055</v>
      </c>
      <c r="AK281" s="67">
        <v>10</v>
      </c>
      <c r="AM281" s="97">
        <v>2454</v>
      </c>
    </row>
    <row r="282" spans="35:39" ht="15" customHeight="1" hidden="1">
      <c r="AI282" s="67">
        <v>284</v>
      </c>
      <c r="AJ282" s="67" t="s">
        <v>1087</v>
      </c>
      <c r="AK282" s="67">
        <v>12</v>
      </c>
      <c r="AM282" s="97">
        <v>2511</v>
      </c>
    </row>
    <row r="283" spans="35:39" ht="15" customHeight="1" hidden="1">
      <c r="AI283" s="67">
        <v>285</v>
      </c>
      <c r="AJ283" s="67" t="s">
        <v>1088</v>
      </c>
      <c r="AK283" s="67">
        <v>12</v>
      </c>
      <c r="AM283" s="97">
        <v>2512</v>
      </c>
    </row>
    <row r="284" spans="35:39" ht="15" customHeight="1" hidden="1">
      <c r="AI284" s="67">
        <v>287</v>
      </c>
      <c r="AJ284" s="67" t="s">
        <v>615</v>
      </c>
      <c r="AK284" s="67">
        <v>7</v>
      </c>
      <c r="AM284" s="97">
        <v>2521</v>
      </c>
    </row>
    <row r="285" spans="35:39" ht="15" customHeight="1" hidden="1">
      <c r="AI285" s="67">
        <v>288</v>
      </c>
      <c r="AJ285" s="67" t="s">
        <v>1042</v>
      </c>
      <c r="AK285" s="67">
        <v>9</v>
      </c>
      <c r="AM285" s="97">
        <v>2529</v>
      </c>
    </row>
    <row r="286" spans="35:39" ht="15" customHeight="1" hidden="1">
      <c r="AI286" s="67">
        <v>289</v>
      </c>
      <c r="AJ286" s="67" t="s">
        <v>560</v>
      </c>
      <c r="AK286" s="67">
        <v>5</v>
      </c>
      <c r="AM286" s="97">
        <v>2530</v>
      </c>
    </row>
    <row r="287" spans="35:39" ht="15" customHeight="1" hidden="1">
      <c r="AI287" s="67">
        <v>290</v>
      </c>
      <c r="AJ287" s="67" t="s">
        <v>1025</v>
      </c>
      <c r="AK287" s="67">
        <v>8</v>
      </c>
      <c r="AM287" s="97">
        <v>2540</v>
      </c>
    </row>
    <row r="288" spans="35:39" ht="15" customHeight="1" hidden="1">
      <c r="AI288" s="67">
        <v>291</v>
      </c>
      <c r="AJ288" s="67" t="s">
        <v>1113</v>
      </c>
      <c r="AK288" s="67">
        <v>18</v>
      </c>
      <c r="AM288" s="97">
        <v>2550</v>
      </c>
    </row>
    <row r="289" spans="35:39" ht="15" customHeight="1" hidden="1">
      <c r="AI289" s="67">
        <v>292</v>
      </c>
      <c r="AJ289" s="67" t="s">
        <v>589</v>
      </c>
      <c r="AK289" s="67">
        <v>6</v>
      </c>
      <c r="AM289" s="97">
        <v>2561</v>
      </c>
    </row>
    <row r="290" spans="35:39" ht="15" customHeight="1" hidden="1">
      <c r="AI290" s="67">
        <v>293</v>
      </c>
      <c r="AJ290" s="67" t="s">
        <v>516</v>
      </c>
      <c r="AK290" s="67">
        <v>3</v>
      </c>
      <c r="AM290" s="97">
        <v>2562</v>
      </c>
    </row>
    <row r="291" spans="35:39" ht="15" customHeight="1" hidden="1">
      <c r="AI291" s="67">
        <v>294</v>
      </c>
      <c r="AJ291" s="67" t="s">
        <v>667</v>
      </c>
      <c r="AK291" s="67">
        <v>16</v>
      </c>
      <c r="AM291" s="97">
        <v>2571</v>
      </c>
    </row>
    <row r="292" spans="35:39" ht="15" customHeight="1" hidden="1">
      <c r="AI292" s="67">
        <v>295</v>
      </c>
      <c r="AJ292" s="67" t="s">
        <v>1244</v>
      </c>
      <c r="AK292" s="67">
        <v>16</v>
      </c>
      <c r="AM292" s="97">
        <v>2572</v>
      </c>
    </row>
    <row r="293" spans="35:39" ht="15" customHeight="1" hidden="1">
      <c r="AI293" s="67">
        <v>296</v>
      </c>
      <c r="AJ293" s="67" t="s">
        <v>1114</v>
      </c>
      <c r="AK293" s="67">
        <v>13</v>
      </c>
      <c r="AM293" s="97">
        <v>2573</v>
      </c>
    </row>
    <row r="294" spans="35:39" ht="15" customHeight="1" hidden="1">
      <c r="AI294" s="67">
        <v>297</v>
      </c>
      <c r="AJ294" s="67" t="s">
        <v>534</v>
      </c>
      <c r="AK294" s="67">
        <v>4</v>
      </c>
      <c r="AM294" s="97">
        <v>2591</v>
      </c>
    </row>
    <row r="295" spans="35:39" ht="15" customHeight="1" hidden="1">
      <c r="AI295" s="67">
        <v>298</v>
      </c>
      <c r="AJ295" s="67" t="s">
        <v>1221</v>
      </c>
      <c r="AK295" s="67">
        <v>15</v>
      </c>
      <c r="AM295" s="97">
        <v>2592</v>
      </c>
    </row>
    <row r="296" spans="35:39" ht="15" customHeight="1" hidden="1">
      <c r="AI296" s="67">
        <v>299</v>
      </c>
      <c r="AJ296" s="67" t="s">
        <v>1089</v>
      </c>
      <c r="AK296" s="67">
        <v>12</v>
      </c>
      <c r="AM296" s="97">
        <v>2593</v>
      </c>
    </row>
    <row r="297" spans="35:39" ht="15" customHeight="1" hidden="1">
      <c r="AI297" s="67">
        <v>300</v>
      </c>
      <c r="AJ297" s="67" t="s">
        <v>852</v>
      </c>
      <c r="AK297" s="67">
        <v>17</v>
      </c>
      <c r="AM297" s="97">
        <v>2594</v>
      </c>
    </row>
    <row r="298" spans="35:39" ht="15" customHeight="1" hidden="1">
      <c r="AI298" s="67">
        <v>301</v>
      </c>
      <c r="AJ298" s="67" t="s">
        <v>1026</v>
      </c>
      <c r="AK298" s="67">
        <v>8</v>
      </c>
      <c r="AM298" s="97">
        <v>2599</v>
      </c>
    </row>
    <row r="299" spans="35:39" ht="15" customHeight="1" hidden="1">
      <c r="AI299" s="67">
        <v>302</v>
      </c>
      <c r="AJ299" s="67" t="s">
        <v>1027</v>
      </c>
      <c r="AK299" s="67">
        <v>8</v>
      </c>
      <c r="AM299" s="97">
        <v>2611</v>
      </c>
    </row>
    <row r="300" spans="35:39" ht="15" customHeight="1" hidden="1">
      <c r="AI300" s="67">
        <v>303</v>
      </c>
      <c r="AJ300" s="67" t="s">
        <v>1090</v>
      </c>
      <c r="AK300" s="67">
        <v>12</v>
      </c>
      <c r="AM300" s="97">
        <v>2612</v>
      </c>
    </row>
    <row r="301" spans="35:39" ht="15" customHeight="1" hidden="1">
      <c r="AI301" s="67">
        <v>304</v>
      </c>
      <c r="AJ301" s="67" t="s">
        <v>1278</v>
      </c>
      <c r="AK301" s="67">
        <v>18</v>
      </c>
      <c r="AM301" s="97">
        <v>2620</v>
      </c>
    </row>
    <row r="302" spans="35:39" ht="15" customHeight="1" hidden="1">
      <c r="AI302" s="67">
        <v>306</v>
      </c>
      <c r="AJ302" s="67" t="s">
        <v>1307</v>
      </c>
      <c r="AK302" s="67">
        <v>19</v>
      </c>
      <c r="AM302" s="97">
        <v>2630</v>
      </c>
    </row>
    <row r="303" spans="35:39" ht="15" customHeight="1" hidden="1">
      <c r="AI303" s="67">
        <v>307</v>
      </c>
      <c r="AJ303" s="67" t="s">
        <v>1056</v>
      </c>
      <c r="AK303" s="67">
        <v>10</v>
      </c>
      <c r="AM303" s="97">
        <v>2640</v>
      </c>
    </row>
    <row r="304" spans="35:39" ht="15" customHeight="1" hidden="1">
      <c r="AI304" s="67">
        <v>308</v>
      </c>
      <c r="AJ304" s="67" t="s">
        <v>1308</v>
      </c>
      <c r="AK304" s="67">
        <v>19</v>
      </c>
      <c r="AM304" s="97">
        <v>2651</v>
      </c>
    </row>
    <row r="305" spans="35:39" ht="15" customHeight="1" hidden="1">
      <c r="AI305" s="67">
        <v>309</v>
      </c>
      <c r="AJ305" s="67" t="s">
        <v>1091</v>
      </c>
      <c r="AK305" s="67">
        <v>12</v>
      </c>
      <c r="AM305" s="97">
        <v>2652</v>
      </c>
    </row>
    <row r="306" spans="35:39" ht="15" customHeight="1" hidden="1">
      <c r="AI306" s="67">
        <v>310</v>
      </c>
      <c r="AJ306" s="67" t="s">
        <v>607</v>
      </c>
      <c r="AK306" s="67">
        <v>15</v>
      </c>
      <c r="AM306" s="97">
        <v>2660</v>
      </c>
    </row>
    <row r="307" spans="35:39" ht="15" customHeight="1" hidden="1">
      <c r="AI307" s="67">
        <v>311</v>
      </c>
      <c r="AJ307" s="67" t="s">
        <v>492</v>
      </c>
      <c r="AK307" s="67">
        <v>2</v>
      </c>
      <c r="AM307" s="97">
        <v>2670</v>
      </c>
    </row>
    <row r="308" spans="35:39" ht="15" customHeight="1" hidden="1">
      <c r="AI308" s="67">
        <v>312</v>
      </c>
      <c r="AJ308" s="67" t="s">
        <v>1160</v>
      </c>
      <c r="AK308" s="67">
        <v>14</v>
      </c>
      <c r="AM308" s="97">
        <v>2680</v>
      </c>
    </row>
    <row r="309" spans="35:39" ht="15" customHeight="1" hidden="1">
      <c r="AI309" s="67">
        <v>313</v>
      </c>
      <c r="AJ309" s="67" t="s">
        <v>1043</v>
      </c>
      <c r="AK309" s="67">
        <v>9</v>
      </c>
      <c r="AM309" s="97">
        <v>2711</v>
      </c>
    </row>
    <row r="310" spans="35:39" ht="15" customHeight="1" hidden="1">
      <c r="AI310" s="67">
        <v>314</v>
      </c>
      <c r="AJ310" s="67" t="s">
        <v>853</v>
      </c>
      <c r="AK310" s="67">
        <v>17</v>
      </c>
      <c r="AM310" s="97">
        <v>2712</v>
      </c>
    </row>
    <row r="311" spans="35:39" ht="15" customHeight="1" hidden="1">
      <c r="AI311" s="67">
        <v>315</v>
      </c>
      <c r="AJ311" s="67" t="s">
        <v>535</v>
      </c>
      <c r="AK311" s="67">
        <v>4</v>
      </c>
      <c r="AM311" s="97">
        <v>2720</v>
      </c>
    </row>
    <row r="312" spans="35:39" ht="15" customHeight="1" hidden="1">
      <c r="AI312" s="67">
        <v>316</v>
      </c>
      <c r="AJ312" s="67" t="s">
        <v>1115</v>
      </c>
      <c r="AK312" s="67">
        <v>13</v>
      </c>
      <c r="AM312" s="97">
        <v>2731</v>
      </c>
    </row>
    <row r="313" spans="35:39" ht="30" customHeight="1" hidden="1">
      <c r="AI313" s="67">
        <v>317</v>
      </c>
      <c r="AJ313" s="67" t="s">
        <v>1116</v>
      </c>
      <c r="AK313" s="67">
        <v>13</v>
      </c>
      <c r="AM313" s="97">
        <v>2732</v>
      </c>
    </row>
    <row r="314" spans="35:39" ht="15" customHeight="1" hidden="1">
      <c r="AI314" s="67">
        <v>318</v>
      </c>
      <c r="AJ314" s="67" t="s">
        <v>1071</v>
      </c>
      <c r="AK314" s="67">
        <v>11</v>
      </c>
      <c r="AM314" s="97">
        <v>2733</v>
      </c>
    </row>
    <row r="315" spans="35:39" ht="4.5" customHeight="1" hidden="1">
      <c r="AI315" s="67">
        <v>320</v>
      </c>
      <c r="AJ315" s="67" t="s">
        <v>1117</v>
      </c>
      <c r="AK315" s="67">
        <v>13</v>
      </c>
      <c r="AM315" s="97">
        <v>2740</v>
      </c>
    </row>
    <row r="316" spans="35:39" ht="15" customHeight="1" hidden="1">
      <c r="AI316" s="67">
        <v>321</v>
      </c>
      <c r="AJ316" s="67" t="s">
        <v>1279</v>
      </c>
      <c r="AK316" s="67">
        <v>18</v>
      </c>
      <c r="AM316" s="97">
        <v>2751</v>
      </c>
    </row>
    <row r="317" spans="35:39" ht="4.5" customHeight="1" hidden="1">
      <c r="AI317" s="67">
        <v>323</v>
      </c>
      <c r="AJ317" s="67" t="s">
        <v>1044</v>
      </c>
      <c r="AK317" s="67">
        <v>9</v>
      </c>
      <c r="AM317" s="97">
        <v>2752</v>
      </c>
    </row>
    <row r="318" spans="35:39" ht="15" customHeight="1" hidden="1">
      <c r="AI318" s="67">
        <v>324</v>
      </c>
      <c r="AJ318" s="67" t="s">
        <v>591</v>
      </c>
      <c r="AK318" s="67">
        <v>6</v>
      </c>
      <c r="AM318" s="97">
        <v>2790</v>
      </c>
    </row>
    <row r="319" spans="35:39" ht="4.5" customHeight="1" hidden="1">
      <c r="AI319" s="67">
        <v>325</v>
      </c>
      <c r="AJ319" s="67" t="s">
        <v>1161</v>
      </c>
      <c r="AK319" s="67">
        <v>14</v>
      </c>
      <c r="AM319" s="97">
        <v>2811</v>
      </c>
    </row>
    <row r="320" spans="35:39" ht="15" customHeight="1" hidden="1">
      <c r="AI320" s="67">
        <v>326</v>
      </c>
      <c r="AJ320" s="67" t="s">
        <v>561</v>
      </c>
      <c r="AK320" s="67">
        <v>5</v>
      </c>
      <c r="AM320" s="97">
        <v>2812</v>
      </c>
    </row>
    <row r="321" spans="35:39" ht="12.75" hidden="1">
      <c r="AI321" s="67">
        <v>327</v>
      </c>
      <c r="AJ321" s="67" t="s">
        <v>1162</v>
      </c>
      <c r="AK321" s="67">
        <v>14</v>
      </c>
      <c r="AM321" s="97">
        <v>2813</v>
      </c>
    </row>
    <row r="322" spans="35:39" ht="12.75" hidden="1">
      <c r="AI322" s="67">
        <v>328</v>
      </c>
      <c r="AJ322" s="67" t="s">
        <v>517</v>
      </c>
      <c r="AK322" s="67">
        <v>3</v>
      </c>
      <c r="AM322" s="97">
        <v>2814</v>
      </c>
    </row>
    <row r="323" spans="35:39" ht="12.75" hidden="1">
      <c r="AI323" s="67">
        <v>329</v>
      </c>
      <c r="AJ323" s="67" t="s">
        <v>493</v>
      </c>
      <c r="AK323" s="67">
        <v>2</v>
      </c>
      <c r="AM323" s="97">
        <v>2815</v>
      </c>
    </row>
    <row r="324" spans="35:39" ht="12.75" hidden="1">
      <c r="AI324" s="67">
        <v>330</v>
      </c>
      <c r="AJ324" s="67" t="s">
        <v>1280</v>
      </c>
      <c r="AK324" s="67">
        <v>18</v>
      </c>
      <c r="AM324" s="97">
        <v>2821</v>
      </c>
    </row>
    <row r="325" spans="35:39" ht="12.75" hidden="1">
      <c r="AI325" s="67">
        <v>331</v>
      </c>
      <c r="AJ325" s="67" t="s">
        <v>458</v>
      </c>
      <c r="AK325" s="67">
        <v>1</v>
      </c>
      <c r="AM325" s="97">
        <v>2822</v>
      </c>
    </row>
    <row r="326" spans="35:39" ht="39" customHeight="1" hidden="1">
      <c r="AI326" s="67">
        <v>332</v>
      </c>
      <c r="AJ326" s="67" t="s">
        <v>1057</v>
      </c>
      <c r="AK326" s="67">
        <v>10</v>
      </c>
      <c r="AM326" s="97">
        <v>2823</v>
      </c>
    </row>
    <row r="327" spans="35:39" ht="12.75" hidden="1">
      <c r="AI327" s="67">
        <v>333</v>
      </c>
      <c r="AJ327" s="67" t="s">
        <v>536</v>
      </c>
      <c r="AK327" s="67">
        <v>4</v>
      </c>
      <c r="AM327" s="97">
        <v>2824</v>
      </c>
    </row>
    <row r="328" spans="35:39" ht="12.75" hidden="1">
      <c r="AI328" s="67">
        <v>334</v>
      </c>
      <c r="AJ328" s="67" t="s">
        <v>1072</v>
      </c>
      <c r="AK328" s="67">
        <v>11</v>
      </c>
      <c r="AM328" s="97">
        <v>2825</v>
      </c>
    </row>
    <row r="329" spans="35:39" ht="12.75" hidden="1">
      <c r="AI329" s="67">
        <v>335</v>
      </c>
      <c r="AJ329" s="67" t="s">
        <v>1309</v>
      </c>
      <c r="AK329" s="67">
        <v>19</v>
      </c>
      <c r="AM329" s="97">
        <v>2829</v>
      </c>
    </row>
    <row r="330" spans="35:39" ht="12.75" hidden="1">
      <c r="AI330" s="67">
        <v>337</v>
      </c>
      <c r="AJ330" s="67" t="s">
        <v>854</v>
      </c>
      <c r="AK330" s="67">
        <v>17</v>
      </c>
      <c r="AM330" s="97">
        <v>2830</v>
      </c>
    </row>
    <row r="331" spans="35:39" ht="12.75" hidden="1">
      <c r="AI331" s="67">
        <v>338</v>
      </c>
      <c r="AJ331" s="67" t="s">
        <v>1092</v>
      </c>
      <c r="AK331" s="67">
        <v>12</v>
      </c>
      <c r="AM331" s="97">
        <v>2841</v>
      </c>
    </row>
    <row r="332" spans="35:39" ht="12.75" hidden="1">
      <c r="AI332" s="67">
        <v>339</v>
      </c>
      <c r="AJ332" s="67" t="s">
        <v>855</v>
      </c>
      <c r="AK332" s="67">
        <v>17</v>
      </c>
      <c r="AM332" s="97">
        <v>2849</v>
      </c>
    </row>
    <row r="333" spans="35:39" ht="12.75" hidden="1">
      <c r="AI333" s="67">
        <v>340</v>
      </c>
      <c r="AJ333" s="67" t="s">
        <v>1163</v>
      </c>
      <c r="AK333" s="67">
        <v>14</v>
      </c>
      <c r="AM333" s="97">
        <v>2891</v>
      </c>
    </row>
    <row r="334" spans="35:39" ht="12.75" hidden="1">
      <c r="AI334" s="67">
        <v>341</v>
      </c>
      <c r="AJ334" s="67" t="s">
        <v>856</v>
      </c>
      <c r="AK334" s="67">
        <v>17</v>
      </c>
      <c r="AM334" s="97">
        <v>2892</v>
      </c>
    </row>
    <row r="335" spans="35:39" ht="12.75" hidden="1">
      <c r="AI335" s="67">
        <v>342</v>
      </c>
      <c r="AJ335" s="67" t="s">
        <v>1332</v>
      </c>
      <c r="AK335" s="67">
        <v>20</v>
      </c>
      <c r="AM335" s="97">
        <v>2893</v>
      </c>
    </row>
    <row r="336" spans="35:39" ht="12.75" hidden="1">
      <c r="AI336" s="67">
        <v>343</v>
      </c>
      <c r="AJ336" s="67" t="s">
        <v>1310</v>
      </c>
      <c r="AK336" s="67">
        <v>19</v>
      </c>
      <c r="AM336" s="97">
        <v>2894</v>
      </c>
    </row>
    <row r="337" spans="35:39" ht="12.75" hidden="1">
      <c r="AI337" s="67">
        <v>344</v>
      </c>
      <c r="AJ337" s="67" t="s">
        <v>1118</v>
      </c>
      <c r="AK337" s="67">
        <v>13</v>
      </c>
      <c r="AM337" s="97">
        <v>2895</v>
      </c>
    </row>
    <row r="338" spans="35:39" ht="12.75" hidden="1">
      <c r="AI338" s="67">
        <v>345</v>
      </c>
      <c r="AJ338" s="67" t="s">
        <v>1119</v>
      </c>
      <c r="AK338" s="67">
        <v>13</v>
      </c>
      <c r="AM338" s="97">
        <v>2896</v>
      </c>
    </row>
    <row r="339" spans="35:39" ht="12.75" hidden="1">
      <c r="AI339" s="67">
        <v>346</v>
      </c>
      <c r="AJ339" s="67" t="s">
        <v>1164</v>
      </c>
      <c r="AK339" s="67">
        <v>14</v>
      </c>
      <c r="AM339" s="97">
        <v>2899</v>
      </c>
    </row>
    <row r="340" spans="35:39" ht="12.75" hidden="1">
      <c r="AI340" s="67">
        <v>347</v>
      </c>
      <c r="AJ340" s="67" t="s">
        <v>518</v>
      </c>
      <c r="AK340" s="67">
        <v>3</v>
      </c>
      <c r="AM340" s="97">
        <v>2910</v>
      </c>
    </row>
    <row r="341" spans="35:39" ht="12.75" hidden="1">
      <c r="AI341" s="67">
        <v>348</v>
      </c>
      <c r="AJ341" s="67" t="s">
        <v>1281</v>
      </c>
      <c r="AK341" s="67">
        <v>18</v>
      </c>
      <c r="AM341" s="97">
        <v>2920</v>
      </c>
    </row>
    <row r="342" spans="35:39" ht="12.75" hidden="1">
      <c r="AI342" s="67">
        <v>349</v>
      </c>
      <c r="AJ342" s="67" t="s">
        <v>1120</v>
      </c>
      <c r="AK342" s="67">
        <v>13</v>
      </c>
      <c r="AM342" s="97">
        <v>2931</v>
      </c>
    </row>
    <row r="343" spans="35:39" ht="12.75" hidden="1">
      <c r="AI343" s="67">
        <v>350</v>
      </c>
      <c r="AJ343" s="67" t="s">
        <v>857</v>
      </c>
      <c r="AK343" s="67">
        <v>17</v>
      </c>
      <c r="AM343" s="97">
        <v>2932</v>
      </c>
    </row>
    <row r="344" spans="35:39" ht="12.75" hidden="1">
      <c r="AI344" s="67">
        <v>351</v>
      </c>
      <c r="AJ344" s="67" t="s">
        <v>1073</v>
      </c>
      <c r="AK344" s="67">
        <v>11</v>
      </c>
      <c r="AM344" s="97">
        <v>3011</v>
      </c>
    </row>
    <row r="345" spans="35:39" ht="12.75" hidden="1">
      <c r="AI345" s="67">
        <v>352</v>
      </c>
      <c r="AJ345" s="67" t="s">
        <v>494</v>
      </c>
      <c r="AK345" s="67">
        <v>2</v>
      </c>
      <c r="AM345" s="97">
        <v>3012</v>
      </c>
    </row>
    <row r="346" spans="35:39" ht="12.75" hidden="1">
      <c r="AI346" s="67">
        <v>354</v>
      </c>
      <c r="AJ346" s="67" t="s">
        <v>1122</v>
      </c>
      <c r="AK346" s="67">
        <v>13</v>
      </c>
      <c r="AM346" s="97">
        <v>3020</v>
      </c>
    </row>
    <row r="347" spans="35:39" ht="12.75" hidden="1">
      <c r="AI347" s="67">
        <v>355</v>
      </c>
      <c r="AJ347" s="67" t="s">
        <v>1333</v>
      </c>
      <c r="AK347" s="67">
        <v>20</v>
      </c>
      <c r="AM347" s="97">
        <v>3030</v>
      </c>
    </row>
    <row r="348" spans="35:39" ht="12.75" hidden="1">
      <c r="AI348" s="67">
        <v>356</v>
      </c>
      <c r="AJ348" s="67" t="s">
        <v>460</v>
      </c>
      <c r="AK348" s="67">
        <v>1</v>
      </c>
      <c r="AM348" s="97">
        <v>3040</v>
      </c>
    </row>
    <row r="349" spans="35:39" ht="12.75" hidden="1">
      <c r="AI349" s="67">
        <v>357</v>
      </c>
      <c r="AJ349" s="67" t="s">
        <v>1220</v>
      </c>
      <c r="AK349" s="67">
        <v>15</v>
      </c>
      <c r="AM349" s="97">
        <v>3091</v>
      </c>
    </row>
    <row r="350" spans="35:39" ht="12.75" hidden="1">
      <c r="AI350" s="67">
        <v>358</v>
      </c>
      <c r="AJ350" s="67" t="s">
        <v>861</v>
      </c>
      <c r="AK350" s="67">
        <v>17</v>
      </c>
      <c r="AM350" s="97">
        <v>3092</v>
      </c>
    </row>
    <row r="351" spans="35:39" ht="12.75" hidden="1">
      <c r="AI351" s="67">
        <v>359</v>
      </c>
      <c r="AJ351" s="67" t="s">
        <v>1282</v>
      </c>
      <c r="AK351" s="67">
        <v>18</v>
      </c>
      <c r="AM351" s="97">
        <v>3099</v>
      </c>
    </row>
    <row r="352" spans="35:39" ht="12.75" hidden="1">
      <c r="AI352" s="67">
        <v>360</v>
      </c>
      <c r="AJ352" s="67" t="s">
        <v>1028</v>
      </c>
      <c r="AK352" s="67">
        <v>8</v>
      </c>
      <c r="AM352" s="97">
        <v>3101</v>
      </c>
    </row>
    <row r="353" spans="35:39" ht="12.75" hidden="1">
      <c r="AI353" s="67">
        <v>361</v>
      </c>
      <c r="AJ353" s="67" t="s">
        <v>1165</v>
      </c>
      <c r="AK353" s="67">
        <v>14</v>
      </c>
      <c r="AM353" s="97">
        <v>3102</v>
      </c>
    </row>
    <row r="354" spans="35:39" ht="12.75" hidden="1">
      <c r="AI354" s="67">
        <v>362</v>
      </c>
      <c r="AJ354" s="67" t="s">
        <v>461</v>
      </c>
      <c r="AK354" s="67">
        <v>1</v>
      </c>
      <c r="AM354" s="97">
        <v>3103</v>
      </c>
    </row>
    <row r="355" spans="35:39" ht="12.75" hidden="1">
      <c r="AI355" s="67">
        <v>363</v>
      </c>
      <c r="AJ355" s="67" t="s">
        <v>1029</v>
      </c>
      <c r="AK355" s="67">
        <v>8</v>
      </c>
      <c r="AM355" s="97">
        <v>3109</v>
      </c>
    </row>
    <row r="356" spans="35:39" ht="12.75" hidden="1">
      <c r="AI356" s="67">
        <v>364</v>
      </c>
      <c r="AJ356" s="67" t="s">
        <v>495</v>
      </c>
      <c r="AK356" s="67">
        <v>2</v>
      </c>
      <c r="AM356" s="97">
        <v>3211</v>
      </c>
    </row>
    <row r="357" spans="35:39" ht="12.75" hidden="1">
      <c r="AI357" s="67">
        <v>365</v>
      </c>
      <c r="AJ357" s="67" t="s">
        <v>537</v>
      </c>
      <c r="AK357" s="67">
        <v>4</v>
      </c>
      <c r="AM357" s="97">
        <v>3212</v>
      </c>
    </row>
    <row r="358" spans="35:39" ht="12.75" hidden="1">
      <c r="AI358" s="67">
        <v>366</v>
      </c>
      <c r="AJ358" s="67" t="s">
        <v>593</v>
      </c>
      <c r="AK358" s="67">
        <v>6</v>
      </c>
      <c r="AM358" s="97">
        <v>3213</v>
      </c>
    </row>
    <row r="359" spans="35:39" ht="12.75" hidden="1">
      <c r="AI359" s="67">
        <v>368</v>
      </c>
      <c r="AJ359" s="67" t="s">
        <v>1283</v>
      </c>
      <c r="AK359" s="67">
        <v>18</v>
      </c>
      <c r="AM359" s="97">
        <v>3220</v>
      </c>
    </row>
    <row r="360" spans="35:39" ht="12.75" hidden="1">
      <c r="AI360" s="67">
        <v>369</v>
      </c>
      <c r="AJ360" s="67" t="s">
        <v>1030</v>
      </c>
      <c r="AK360" s="67">
        <v>8</v>
      </c>
      <c r="AM360" s="97">
        <v>3230</v>
      </c>
    </row>
    <row r="361" spans="35:39" ht="12.75" hidden="1">
      <c r="AI361" s="67">
        <v>371</v>
      </c>
      <c r="AJ361" s="67" t="s">
        <v>1124</v>
      </c>
      <c r="AK361" s="67">
        <v>13</v>
      </c>
      <c r="AM361" s="97">
        <v>3240</v>
      </c>
    </row>
    <row r="362" spans="35:39" ht="12.75" hidden="1">
      <c r="AI362" s="67">
        <v>372</v>
      </c>
      <c r="AJ362" s="67" t="s">
        <v>1093</v>
      </c>
      <c r="AK362" s="67">
        <v>12</v>
      </c>
      <c r="AM362" s="97">
        <v>3250</v>
      </c>
    </row>
    <row r="363" spans="35:39" ht="12.75" hidden="1">
      <c r="AI363" s="67">
        <v>373</v>
      </c>
      <c r="AJ363" s="67" t="s">
        <v>1031</v>
      </c>
      <c r="AK363" s="67">
        <v>8</v>
      </c>
      <c r="AM363" s="97">
        <v>3291</v>
      </c>
    </row>
    <row r="364" spans="35:39" ht="12.75" hidden="1">
      <c r="AI364" s="67">
        <v>374</v>
      </c>
      <c r="AJ364" s="67" t="s">
        <v>1284</v>
      </c>
      <c r="AK364" s="67">
        <v>18</v>
      </c>
      <c r="AM364" s="97">
        <v>3299</v>
      </c>
    </row>
    <row r="365" spans="35:39" ht="12.75" hidden="1">
      <c r="AI365" s="67">
        <v>375</v>
      </c>
      <c r="AJ365" s="67" t="s">
        <v>616</v>
      </c>
      <c r="AK365" s="67">
        <v>7</v>
      </c>
      <c r="AM365" s="97">
        <v>3311</v>
      </c>
    </row>
    <row r="366" spans="35:39" ht="12.75" hidden="1">
      <c r="AI366" s="67">
        <v>376</v>
      </c>
      <c r="AJ366" s="67" t="s">
        <v>463</v>
      </c>
      <c r="AK366" s="67">
        <v>1</v>
      </c>
      <c r="AM366" s="97">
        <v>3312</v>
      </c>
    </row>
    <row r="367" spans="35:39" ht="12.75" hidden="1">
      <c r="AI367" s="67">
        <v>377</v>
      </c>
      <c r="AJ367" s="67" t="s">
        <v>1223</v>
      </c>
      <c r="AK367" s="67">
        <v>15</v>
      </c>
      <c r="AM367" s="97">
        <v>3313</v>
      </c>
    </row>
    <row r="368" spans="35:39" ht="12.75" hidden="1">
      <c r="AI368" s="67">
        <v>378</v>
      </c>
      <c r="AJ368" s="67" t="s">
        <v>539</v>
      </c>
      <c r="AK368" s="67">
        <v>4</v>
      </c>
      <c r="AM368" s="97">
        <v>3314</v>
      </c>
    </row>
    <row r="369" spans="35:39" ht="12.75" hidden="1">
      <c r="AI369" s="67">
        <v>379</v>
      </c>
      <c r="AJ369" s="67" t="s">
        <v>1125</v>
      </c>
      <c r="AK369" s="67">
        <v>13</v>
      </c>
      <c r="AM369" s="97">
        <v>3315</v>
      </c>
    </row>
    <row r="370" spans="35:39" ht="12.75" hidden="1">
      <c r="AI370" s="67">
        <v>380</v>
      </c>
      <c r="AJ370" s="67" t="s">
        <v>464</v>
      </c>
      <c r="AK370" s="67">
        <v>1</v>
      </c>
      <c r="AM370" s="97">
        <v>3316</v>
      </c>
    </row>
    <row r="371" spans="35:39" ht="12.75" hidden="1">
      <c r="AI371" s="67">
        <v>381</v>
      </c>
      <c r="AJ371" s="67" t="s">
        <v>1166</v>
      </c>
      <c r="AK371" s="67">
        <v>14</v>
      </c>
      <c r="AM371" s="97">
        <v>3317</v>
      </c>
    </row>
    <row r="372" spans="35:39" ht="12.75" hidden="1">
      <c r="AI372" s="67">
        <v>382</v>
      </c>
      <c r="AJ372" s="67" t="s">
        <v>863</v>
      </c>
      <c r="AK372" s="67">
        <v>17</v>
      </c>
      <c r="AM372" s="97">
        <v>3319</v>
      </c>
    </row>
    <row r="373" spans="35:39" ht="12.75" hidden="1">
      <c r="AI373" s="67">
        <v>383</v>
      </c>
      <c r="AJ373" s="67" t="s">
        <v>864</v>
      </c>
      <c r="AK373" s="67">
        <v>17</v>
      </c>
      <c r="AM373" s="97">
        <v>3320</v>
      </c>
    </row>
    <row r="374" spans="35:39" ht="12.75" hidden="1">
      <c r="AI374" s="67">
        <v>385</v>
      </c>
      <c r="AJ374" s="67" t="s">
        <v>1334</v>
      </c>
      <c r="AK374" s="67">
        <v>20</v>
      </c>
      <c r="AM374" s="97">
        <v>3511</v>
      </c>
    </row>
    <row r="375" spans="35:39" ht="12.75" hidden="1">
      <c r="AI375" s="67">
        <v>386</v>
      </c>
      <c r="AJ375" s="67" t="s">
        <v>1167</v>
      </c>
      <c r="AK375" s="67">
        <v>14</v>
      </c>
      <c r="AM375" s="97">
        <v>3512</v>
      </c>
    </row>
    <row r="376" spans="35:39" ht="12.75" hidden="1">
      <c r="AI376" s="67">
        <v>387</v>
      </c>
      <c r="AJ376" s="67" t="s">
        <v>1046</v>
      </c>
      <c r="AK376" s="67">
        <v>9</v>
      </c>
      <c r="AM376" s="97">
        <v>3513</v>
      </c>
    </row>
    <row r="377" spans="35:39" ht="12.75" hidden="1">
      <c r="AI377" s="67">
        <v>388</v>
      </c>
      <c r="AJ377" s="67" t="s">
        <v>1094</v>
      </c>
      <c r="AK377" s="67">
        <v>12</v>
      </c>
      <c r="AM377" s="97">
        <v>3514</v>
      </c>
    </row>
    <row r="378" spans="35:39" ht="12.75" hidden="1">
      <c r="AI378" s="67">
        <v>389</v>
      </c>
      <c r="AJ378" s="67" t="s">
        <v>865</v>
      </c>
      <c r="AK378" s="67">
        <v>17</v>
      </c>
      <c r="AM378" s="97">
        <v>3521</v>
      </c>
    </row>
    <row r="379" spans="35:39" ht="12.75" hidden="1">
      <c r="AI379" s="67">
        <v>390</v>
      </c>
      <c r="AJ379" s="67" t="s">
        <v>618</v>
      </c>
      <c r="AK379" s="67">
        <v>7</v>
      </c>
      <c r="AM379" s="97">
        <v>3522</v>
      </c>
    </row>
    <row r="380" spans="35:39" ht="12.75" hidden="1">
      <c r="AI380" s="67">
        <v>391</v>
      </c>
      <c r="AJ380" s="67" t="s">
        <v>519</v>
      </c>
      <c r="AK380" s="67">
        <v>3</v>
      </c>
      <c r="AM380" s="97">
        <v>3523</v>
      </c>
    </row>
    <row r="381" spans="35:39" ht="12.75" hidden="1">
      <c r="AI381" s="67">
        <v>393</v>
      </c>
      <c r="AJ381" s="67" t="s">
        <v>1032</v>
      </c>
      <c r="AK381" s="67">
        <v>8</v>
      </c>
      <c r="AM381" s="97">
        <v>3530</v>
      </c>
    </row>
    <row r="382" spans="35:39" ht="12.75" hidden="1">
      <c r="AI382" s="67">
        <v>394</v>
      </c>
      <c r="AJ382" s="67" t="s">
        <v>1224</v>
      </c>
      <c r="AK382" s="67">
        <v>15</v>
      </c>
      <c r="AM382" s="97">
        <v>3600</v>
      </c>
    </row>
    <row r="383" spans="35:39" ht="12.75" hidden="1">
      <c r="AI383" s="67">
        <v>395</v>
      </c>
      <c r="AJ383" s="67" t="s">
        <v>1058</v>
      </c>
      <c r="AK383" s="67">
        <v>10</v>
      </c>
      <c r="AM383" s="97">
        <v>3700</v>
      </c>
    </row>
    <row r="384" spans="35:39" ht="12.75" hidden="1">
      <c r="AI384" s="67">
        <v>396</v>
      </c>
      <c r="AJ384" s="67" t="s">
        <v>1096</v>
      </c>
      <c r="AK384" s="67">
        <v>12</v>
      </c>
      <c r="AM384" s="97">
        <v>3811</v>
      </c>
    </row>
    <row r="385" spans="35:39" ht="12.75" hidden="1">
      <c r="AI385" s="67">
        <v>397</v>
      </c>
      <c r="AJ385" s="67" t="s">
        <v>1097</v>
      </c>
      <c r="AK385" s="67">
        <v>12</v>
      </c>
      <c r="AM385" s="97">
        <v>3812</v>
      </c>
    </row>
    <row r="386" spans="35:39" ht="12.75" hidden="1">
      <c r="AI386" s="67">
        <v>399</v>
      </c>
      <c r="AJ386" s="67" t="s">
        <v>1311</v>
      </c>
      <c r="AK386" s="67">
        <v>19</v>
      </c>
      <c r="AM386" s="97">
        <v>3821</v>
      </c>
    </row>
    <row r="387" spans="35:39" ht="12.75" hidden="1">
      <c r="AI387" s="67">
        <v>400</v>
      </c>
      <c r="AJ387" s="67" t="s">
        <v>540</v>
      </c>
      <c r="AK387" s="67">
        <v>4</v>
      </c>
      <c r="AM387" s="97">
        <v>3822</v>
      </c>
    </row>
    <row r="388" spans="35:39" ht="12.75" hidden="1">
      <c r="AI388" s="67">
        <v>402</v>
      </c>
      <c r="AJ388" s="67" t="s">
        <v>1312</v>
      </c>
      <c r="AK388" s="67">
        <v>19</v>
      </c>
      <c r="AM388" s="97">
        <v>3831</v>
      </c>
    </row>
    <row r="389" spans="35:39" ht="12.75" hidden="1">
      <c r="AI389" s="67">
        <v>405</v>
      </c>
      <c r="AJ389" s="67" t="s">
        <v>594</v>
      </c>
      <c r="AK389" s="67">
        <v>6</v>
      </c>
      <c r="AM389" s="97">
        <v>3832</v>
      </c>
    </row>
    <row r="390" spans="35:39" ht="12.75" hidden="1">
      <c r="AI390" s="67">
        <v>406</v>
      </c>
      <c r="AJ390" s="67" t="s">
        <v>866</v>
      </c>
      <c r="AK390" s="67">
        <v>17</v>
      </c>
      <c r="AM390" s="97">
        <v>3900</v>
      </c>
    </row>
    <row r="391" spans="35:39" ht="12.75" hidden="1">
      <c r="AI391" s="67">
        <v>407</v>
      </c>
      <c r="AJ391" s="67" t="s">
        <v>1059</v>
      </c>
      <c r="AK391" s="67">
        <v>10</v>
      </c>
      <c r="AM391" s="97">
        <v>4110</v>
      </c>
    </row>
    <row r="392" spans="35:39" ht="12.75" hidden="1">
      <c r="AI392" s="67">
        <v>409</v>
      </c>
      <c r="AJ392" s="67" t="s">
        <v>867</v>
      </c>
      <c r="AK392" s="67">
        <v>17</v>
      </c>
      <c r="AM392" s="97">
        <v>4120</v>
      </c>
    </row>
    <row r="393" spans="35:39" ht="12.75" hidden="1">
      <c r="AI393" s="67">
        <v>410</v>
      </c>
      <c r="AJ393" s="67" t="s">
        <v>562</v>
      </c>
      <c r="AK393" s="67">
        <v>5</v>
      </c>
      <c r="AM393" s="97">
        <v>4211</v>
      </c>
    </row>
    <row r="394" spans="35:39" ht="12.75" hidden="1">
      <c r="AI394" s="67">
        <v>411</v>
      </c>
      <c r="AJ394" s="67" t="s">
        <v>1126</v>
      </c>
      <c r="AK394" s="67">
        <v>13</v>
      </c>
      <c r="AM394" s="97">
        <v>4212</v>
      </c>
    </row>
    <row r="395" spans="35:39" ht="12.75" hidden="1">
      <c r="AI395" s="67">
        <v>412</v>
      </c>
      <c r="AJ395" s="67" t="s">
        <v>1098</v>
      </c>
      <c r="AK395" s="67">
        <v>12</v>
      </c>
      <c r="AM395" s="97">
        <v>4213</v>
      </c>
    </row>
    <row r="396" spans="35:39" ht="12.75" hidden="1">
      <c r="AI396" s="67">
        <v>413</v>
      </c>
      <c r="AJ396" s="67" t="s">
        <v>868</v>
      </c>
      <c r="AK396" s="67">
        <v>17</v>
      </c>
      <c r="AM396" s="97">
        <v>4221</v>
      </c>
    </row>
    <row r="397" spans="35:39" ht="12.75" hidden="1">
      <c r="AI397" s="67">
        <v>414</v>
      </c>
      <c r="AJ397" s="67" t="s">
        <v>817</v>
      </c>
      <c r="AK397" s="67">
        <v>16</v>
      </c>
      <c r="AM397" s="97">
        <v>4222</v>
      </c>
    </row>
    <row r="398" spans="35:39" ht="12.75" hidden="1">
      <c r="AI398" s="67">
        <v>415</v>
      </c>
      <c r="AJ398" s="67" t="s">
        <v>818</v>
      </c>
      <c r="AK398" s="67">
        <v>16</v>
      </c>
      <c r="AM398" s="97">
        <v>4291</v>
      </c>
    </row>
    <row r="399" spans="35:39" ht="12.75" hidden="1">
      <c r="AI399" s="67">
        <v>416</v>
      </c>
      <c r="AJ399" s="67" t="s">
        <v>1127</v>
      </c>
      <c r="AK399" s="67">
        <v>13</v>
      </c>
      <c r="AM399" s="97">
        <v>4299</v>
      </c>
    </row>
    <row r="400" spans="35:39" ht="12.75" hidden="1">
      <c r="AI400" s="67">
        <v>418</v>
      </c>
      <c r="AJ400" s="67" t="s">
        <v>1099</v>
      </c>
      <c r="AK400" s="67">
        <v>12</v>
      </c>
      <c r="AM400" s="97">
        <v>4311</v>
      </c>
    </row>
    <row r="401" spans="35:39" ht="12.75" hidden="1">
      <c r="AI401" s="67">
        <v>419</v>
      </c>
      <c r="AJ401" s="67" t="s">
        <v>1313</v>
      </c>
      <c r="AK401" s="67">
        <v>19</v>
      </c>
      <c r="AM401" s="97">
        <v>4312</v>
      </c>
    </row>
    <row r="402" spans="35:39" ht="12.75" hidden="1">
      <c r="AI402" s="67">
        <v>421</v>
      </c>
      <c r="AJ402" s="67" t="s">
        <v>1168</v>
      </c>
      <c r="AK402" s="67">
        <v>14</v>
      </c>
      <c r="AM402" s="97">
        <v>4313</v>
      </c>
    </row>
    <row r="403" spans="35:39" ht="12.75" hidden="1">
      <c r="AI403" s="67">
        <v>422</v>
      </c>
      <c r="AJ403" s="67" t="s">
        <v>496</v>
      </c>
      <c r="AK403" s="67">
        <v>2</v>
      </c>
      <c r="AM403" s="97">
        <v>4321</v>
      </c>
    </row>
    <row r="404" spans="35:39" ht="12.75" hidden="1">
      <c r="AI404" s="67">
        <v>423</v>
      </c>
      <c r="AJ404" s="67" t="s">
        <v>869</v>
      </c>
      <c r="AK404" s="67">
        <v>17</v>
      </c>
      <c r="AM404" s="97">
        <v>4322</v>
      </c>
    </row>
    <row r="405" spans="35:39" ht="12.75" hidden="1">
      <c r="AI405" s="67">
        <v>424</v>
      </c>
      <c r="AJ405" s="67" t="s">
        <v>1060</v>
      </c>
      <c r="AK405" s="67">
        <v>10</v>
      </c>
      <c r="AM405" s="97">
        <v>4329</v>
      </c>
    </row>
    <row r="406" spans="35:39" ht="12.75" hidden="1">
      <c r="AI406" s="67">
        <v>425</v>
      </c>
      <c r="AJ406" s="67" t="s">
        <v>1128</v>
      </c>
      <c r="AK406" s="67">
        <v>13</v>
      </c>
      <c r="AM406" s="97">
        <v>4331</v>
      </c>
    </row>
    <row r="407" spans="35:39" ht="12.75" hidden="1">
      <c r="AI407" s="67">
        <v>426</v>
      </c>
      <c r="AJ407" s="67" t="s">
        <v>520</v>
      </c>
      <c r="AK407" s="67">
        <v>3</v>
      </c>
      <c r="AM407" s="97">
        <v>4332</v>
      </c>
    </row>
    <row r="408" spans="35:39" ht="12.75" hidden="1">
      <c r="AI408" s="67">
        <v>427</v>
      </c>
      <c r="AJ408" s="67" t="s">
        <v>1246</v>
      </c>
      <c r="AK408" s="67">
        <v>17</v>
      </c>
      <c r="AM408" s="97">
        <v>4333</v>
      </c>
    </row>
    <row r="409" spans="35:39" ht="12.75" hidden="1">
      <c r="AI409" s="67">
        <v>428</v>
      </c>
      <c r="AJ409" s="67" t="s">
        <v>1129</v>
      </c>
      <c r="AK409" s="67">
        <v>13</v>
      </c>
      <c r="AM409" s="97">
        <v>4334</v>
      </c>
    </row>
    <row r="410" spans="35:39" ht="12.75" hidden="1">
      <c r="AI410" s="67">
        <v>429</v>
      </c>
      <c r="AJ410" s="67" t="s">
        <v>467</v>
      </c>
      <c r="AK410" s="67">
        <v>1</v>
      </c>
      <c r="AM410" s="97">
        <v>4339</v>
      </c>
    </row>
    <row r="411" spans="35:39" ht="12.75" hidden="1">
      <c r="AI411" s="67">
        <v>430</v>
      </c>
      <c r="AJ411" s="67" t="s">
        <v>497</v>
      </c>
      <c r="AK411" s="67">
        <v>2</v>
      </c>
      <c r="AM411" s="97">
        <v>4391</v>
      </c>
    </row>
    <row r="412" spans="35:39" ht="12.75" hidden="1">
      <c r="AI412" s="67">
        <v>431</v>
      </c>
      <c r="AJ412" s="67" t="s">
        <v>1286</v>
      </c>
      <c r="AK412" s="67">
        <v>18</v>
      </c>
      <c r="AM412" s="97">
        <v>4399</v>
      </c>
    </row>
    <row r="413" spans="35:39" ht="12.75" hidden="1">
      <c r="AI413" s="67">
        <v>432</v>
      </c>
      <c r="AJ413" s="67" t="s">
        <v>1285</v>
      </c>
      <c r="AK413" s="67">
        <v>18</v>
      </c>
      <c r="AM413" s="97">
        <v>4511</v>
      </c>
    </row>
    <row r="414" spans="35:39" ht="12.75" hidden="1">
      <c r="AI414" s="67">
        <v>433</v>
      </c>
      <c r="AJ414" s="67" t="s">
        <v>1287</v>
      </c>
      <c r="AK414" s="67">
        <v>18</v>
      </c>
      <c r="AM414" s="97">
        <v>4519</v>
      </c>
    </row>
    <row r="415" spans="35:39" ht="12.75" hidden="1">
      <c r="AI415" s="67">
        <v>435</v>
      </c>
      <c r="AJ415" s="67" t="s">
        <v>1288</v>
      </c>
      <c r="AK415" s="67">
        <v>18</v>
      </c>
      <c r="AM415" s="97">
        <v>4520</v>
      </c>
    </row>
    <row r="416" spans="35:39" ht="12.75" hidden="1">
      <c r="AI416" s="67">
        <v>436</v>
      </c>
      <c r="AJ416" s="67" t="s">
        <v>466</v>
      </c>
      <c r="AK416" s="67">
        <v>1</v>
      </c>
      <c r="AM416" s="97">
        <v>4531</v>
      </c>
    </row>
    <row r="417" spans="35:39" ht="12.75" hidden="1">
      <c r="AI417" s="67">
        <v>437</v>
      </c>
      <c r="AJ417" s="67" t="s">
        <v>563</v>
      </c>
      <c r="AK417" s="67">
        <v>5</v>
      </c>
      <c r="AM417" s="97">
        <v>4532</v>
      </c>
    </row>
    <row r="418" spans="35:39" ht="12.75" hidden="1">
      <c r="AI418" s="67">
        <v>438</v>
      </c>
      <c r="AJ418" s="67" t="s">
        <v>564</v>
      </c>
      <c r="AK418" s="67">
        <v>5</v>
      </c>
      <c r="AM418" s="97">
        <v>4540</v>
      </c>
    </row>
    <row r="419" spans="35:39" ht="12.75" hidden="1">
      <c r="AI419" s="67">
        <v>439</v>
      </c>
      <c r="AJ419" s="67" t="s">
        <v>595</v>
      </c>
      <c r="AK419" s="67">
        <v>6</v>
      </c>
      <c r="AM419" s="97">
        <v>4611</v>
      </c>
    </row>
    <row r="420" spans="35:39" ht="12.75" hidden="1">
      <c r="AI420" s="67">
        <v>440</v>
      </c>
      <c r="AJ420" s="67" t="s">
        <v>1337</v>
      </c>
      <c r="AK420" s="67">
        <v>20</v>
      </c>
      <c r="AM420" s="97">
        <v>4612</v>
      </c>
    </row>
    <row r="421" spans="35:39" ht="12.75" hidden="1">
      <c r="AI421" s="67">
        <v>441</v>
      </c>
      <c r="AJ421" s="67" t="s">
        <v>1338</v>
      </c>
      <c r="AK421" s="67">
        <v>20</v>
      </c>
      <c r="AM421" s="97">
        <v>4613</v>
      </c>
    </row>
    <row r="422" spans="35:39" ht="12.75" hidden="1">
      <c r="AI422" s="67">
        <v>442</v>
      </c>
      <c r="AJ422" s="67" t="s">
        <v>596</v>
      </c>
      <c r="AK422" s="67">
        <v>6</v>
      </c>
      <c r="AM422" s="97">
        <v>4614</v>
      </c>
    </row>
    <row r="423" spans="35:39" ht="12.75" hidden="1">
      <c r="AI423" s="67">
        <v>443</v>
      </c>
      <c r="AJ423" s="67" t="s">
        <v>1248</v>
      </c>
      <c r="AK423" s="67">
        <v>17</v>
      </c>
      <c r="AM423" s="97">
        <v>4615</v>
      </c>
    </row>
    <row r="424" spans="35:39" ht="12.75" hidden="1">
      <c r="AI424" s="67">
        <v>444</v>
      </c>
      <c r="AJ424" s="67" t="s">
        <v>1225</v>
      </c>
      <c r="AK424" s="67">
        <v>15</v>
      </c>
      <c r="AM424" s="97">
        <v>4616</v>
      </c>
    </row>
    <row r="425" spans="35:39" ht="12.75" hidden="1">
      <c r="AI425" s="67">
        <v>445</v>
      </c>
      <c r="AJ425" s="67" t="s">
        <v>1130</v>
      </c>
      <c r="AK425" s="67">
        <v>13</v>
      </c>
      <c r="AM425" s="97">
        <v>4617</v>
      </c>
    </row>
    <row r="426" spans="35:39" ht="12.75" hidden="1">
      <c r="AI426" s="67">
        <v>447</v>
      </c>
      <c r="AJ426" s="67" t="s">
        <v>1249</v>
      </c>
      <c r="AK426" s="67">
        <v>17</v>
      </c>
      <c r="AM426" s="97">
        <v>4618</v>
      </c>
    </row>
    <row r="427" spans="35:39" ht="12.75" hidden="1">
      <c r="AI427" s="67">
        <v>449</v>
      </c>
      <c r="AJ427" s="67" t="s">
        <v>1061</v>
      </c>
      <c r="AK427" s="67">
        <v>10</v>
      </c>
      <c r="AM427" s="97">
        <v>4619</v>
      </c>
    </row>
    <row r="428" spans="35:39" ht="12.75" hidden="1">
      <c r="AI428" s="67">
        <v>450</v>
      </c>
      <c r="AJ428" s="67" t="s">
        <v>620</v>
      </c>
      <c r="AK428" s="67">
        <v>7</v>
      </c>
      <c r="AM428" s="97">
        <v>4621</v>
      </c>
    </row>
    <row r="429" spans="35:39" ht="12.75" hidden="1">
      <c r="AI429" s="67">
        <v>452</v>
      </c>
      <c r="AJ429" s="67" t="s">
        <v>1340</v>
      </c>
      <c r="AK429" s="67">
        <v>20</v>
      </c>
      <c r="AM429" s="97">
        <v>4622</v>
      </c>
    </row>
    <row r="430" spans="35:39" ht="12.75" hidden="1">
      <c r="AI430" s="67">
        <v>453</v>
      </c>
      <c r="AJ430" s="67" t="s">
        <v>1289</v>
      </c>
      <c r="AK430" s="67">
        <v>18</v>
      </c>
      <c r="AM430" s="97">
        <v>4623</v>
      </c>
    </row>
    <row r="431" spans="35:39" ht="12.75" hidden="1">
      <c r="AI431" s="67">
        <v>454</v>
      </c>
      <c r="AJ431" s="67" t="s">
        <v>1226</v>
      </c>
      <c r="AK431" s="67">
        <v>15</v>
      </c>
      <c r="AM431" s="97">
        <v>4624</v>
      </c>
    </row>
    <row r="432" spans="35:39" ht="12.75" hidden="1">
      <c r="AI432" s="67">
        <v>455</v>
      </c>
      <c r="AJ432" s="67" t="s">
        <v>1045</v>
      </c>
      <c r="AK432" s="67">
        <v>9</v>
      </c>
      <c r="AM432" s="97">
        <v>4631</v>
      </c>
    </row>
    <row r="433" spans="35:39" ht="12.75" hidden="1">
      <c r="AI433" s="67">
        <v>456</v>
      </c>
      <c r="AJ433" s="67" t="s">
        <v>819</v>
      </c>
      <c r="AK433" s="67">
        <v>16</v>
      </c>
      <c r="AM433" s="97">
        <v>4632</v>
      </c>
    </row>
    <row r="434" spans="35:39" ht="12.75" hidden="1">
      <c r="AI434" s="67">
        <v>457</v>
      </c>
      <c r="AJ434" s="67" t="s">
        <v>521</v>
      </c>
      <c r="AK434" s="67">
        <v>3</v>
      </c>
      <c r="AM434" s="97">
        <v>4633</v>
      </c>
    </row>
    <row r="435" spans="35:39" ht="12.75" hidden="1">
      <c r="AI435" s="67">
        <v>458</v>
      </c>
      <c r="AJ435" s="67" t="s">
        <v>820</v>
      </c>
      <c r="AK435" s="67">
        <v>16</v>
      </c>
      <c r="AM435" s="97">
        <v>4634</v>
      </c>
    </row>
    <row r="436" spans="35:39" ht="12.75" hidden="1">
      <c r="AI436" s="67">
        <v>459</v>
      </c>
      <c r="AJ436" s="67" t="s">
        <v>821</v>
      </c>
      <c r="AK436" s="67">
        <v>16</v>
      </c>
      <c r="AM436" s="97">
        <v>4635</v>
      </c>
    </row>
    <row r="437" spans="35:39" ht="12.75" hidden="1">
      <c r="AI437" s="67">
        <v>460</v>
      </c>
      <c r="AJ437" s="67" t="s">
        <v>1250</v>
      </c>
      <c r="AK437" s="67">
        <v>17</v>
      </c>
      <c r="AM437" s="97">
        <v>4636</v>
      </c>
    </row>
    <row r="438" spans="35:39" ht="12.75" hidden="1">
      <c r="AI438" s="67">
        <v>461</v>
      </c>
      <c r="AJ438" s="67" t="s">
        <v>331</v>
      </c>
      <c r="AK438" s="67">
        <v>14</v>
      </c>
      <c r="AM438" s="97">
        <v>4637</v>
      </c>
    </row>
    <row r="439" spans="35:39" ht="12.75" hidden="1">
      <c r="AI439" s="67">
        <v>462</v>
      </c>
      <c r="AJ439" s="67" t="s">
        <v>565</v>
      </c>
      <c r="AK439" s="67">
        <v>5</v>
      </c>
      <c r="AM439" s="97">
        <v>4638</v>
      </c>
    </row>
    <row r="440" spans="35:39" ht="12.75" hidden="1">
      <c r="AI440" s="67">
        <v>463</v>
      </c>
      <c r="AJ440" s="67" t="s">
        <v>1251</v>
      </c>
      <c r="AK440" s="67">
        <v>17</v>
      </c>
      <c r="AM440" s="97">
        <v>4639</v>
      </c>
    </row>
    <row r="441" spans="35:39" ht="12.75" hidden="1">
      <c r="AI441" s="67">
        <v>464</v>
      </c>
      <c r="AJ441" s="67" t="s">
        <v>822</v>
      </c>
      <c r="AK441" s="67">
        <v>16</v>
      </c>
      <c r="AM441" s="97">
        <v>4641</v>
      </c>
    </row>
    <row r="442" spans="35:39" ht="12.75" hidden="1">
      <c r="AI442" s="67">
        <v>466</v>
      </c>
      <c r="AJ442" s="67" t="s">
        <v>498</v>
      </c>
      <c r="AK442" s="67">
        <v>2</v>
      </c>
      <c r="AM442" s="97">
        <v>4642</v>
      </c>
    </row>
    <row r="443" spans="35:39" ht="12.75" hidden="1">
      <c r="AI443" s="67">
        <v>467</v>
      </c>
      <c r="AJ443" s="67" t="s">
        <v>1047</v>
      </c>
      <c r="AK443" s="67">
        <v>9</v>
      </c>
      <c r="AM443" s="97">
        <v>4643</v>
      </c>
    </row>
    <row r="444" spans="35:39" ht="12.75" hidden="1">
      <c r="AI444" s="67">
        <v>468</v>
      </c>
      <c r="AJ444" s="67" t="s">
        <v>1290</v>
      </c>
      <c r="AK444" s="67">
        <v>18</v>
      </c>
      <c r="AM444" s="97">
        <v>4644</v>
      </c>
    </row>
    <row r="445" spans="35:39" ht="12.75" hidden="1">
      <c r="AI445" s="67">
        <v>469</v>
      </c>
      <c r="AJ445" s="67" t="s">
        <v>1227</v>
      </c>
      <c r="AK445" s="67">
        <v>15</v>
      </c>
      <c r="AM445" s="97">
        <v>4645</v>
      </c>
    </row>
    <row r="446" spans="35:39" ht="12.75" hidden="1">
      <c r="AI446" s="67">
        <v>471</v>
      </c>
      <c r="AJ446" s="67" t="s">
        <v>332</v>
      </c>
      <c r="AK446" s="67">
        <v>14</v>
      </c>
      <c r="AM446" s="97">
        <v>4646</v>
      </c>
    </row>
    <row r="447" spans="35:39" ht="12.75" hidden="1">
      <c r="AI447" s="67">
        <v>472</v>
      </c>
      <c r="AJ447" s="67" t="s">
        <v>566</v>
      </c>
      <c r="AK447" s="67">
        <v>5</v>
      </c>
      <c r="AM447" s="97">
        <v>4647</v>
      </c>
    </row>
    <row r="448" spans="35:39" ht="12.75" hidden="1">
      <c r="AI448" s="67">
        <v>473</v>
      </c>
      <c r="AJ448" s="67" t="s">
        <v>569</v>
      </c>
      <c r="AK448" s="67">
        <v>5</v>
      </c>
      <c r="AM448" s="97">
        <v>4648</v>
      </c>
    </row>
    <row r="449" spans="35:39" ht="12.75" hidden="1">
      <c r="AI449" s="67">
        <v>474</v>
      </c>
      <c r="AJ449" s="67" t="s">
        <v>1315</v>
      </c>
      <c r="AK449" s="67">
        <v>19</v>
      </c>
      <c r="AM449" s="97">
        <v>4649</v>
      </c>
    </row>
    <row r="450" spans="35:39" ht="12.75" hidden="1">
      <c r="AI450" s="67">
        <v>475</v>
      </c>
      <c r="AJ450" s="67" t="s">
        <v>1074</v>
      </c>
      <c r="AK450" s="67">
        <v>11</v>
      </c>
      <c r="AM450" s="97">
        <v>4651</v>
      </c>
    </row>
    <row r="451" spans="35:39" ht="12.75" hidden="1">
      <c r="AI451" s="67">
        <v>476</v>
      </c>
      <c r="AJ451" s="67" t="s">
        <v>1100</v>
      </c>
      <c r="AK451" s="67">
        <v>12</v>
      </c>
      <c r="AM451" s="97">
        <v>4652</v>
      </c>
    </row>
    <row r="452" spans="35:39" ht="12.75" hidden="1">
      <c r="AI452" s="67">
        <v>477</v>
      </c>
      <c r="AJ452" s="67" t="s">
        <v>522</v>
      </c>
      <c r="AK452" s="67">
        <v>3</v>
      </c>
      <c r="AM452" s="97">
        <v>4661</v>
      </c>
    </row>
    <row r="453" spans="35:39" ht="12.75" hidden="1">
      <c r="AI453" s="67">
        <v>478</v>
      </c>
      <c r="AJ453" s="67" t="s">
        <v>621</v>
      </c>
      <c r="AK453" s="67">
        <v>7</v>
      </c>
      <c r="AM453" s="97">
        <v>4662</v>
      </c>
    </row>
    <row r="454" spans="35:39" ht="12.75" hidden="1">
      <c r="AI454" s="67">
        <v>480</v>
      </c>
      <c r="AJ454" s="67" t="s">
        <v>623</v>
      </c>
      <c r="AK454" s="67">
        <v>7</v>
      </c>
      <c r="AM454" s="97">
        <v>4663</v>
      </c>
    </row>
    <row r="455" spans="35:39" ht="12.75" hidden="1">
      <c r="AI455" s="67">
        <v>481</v>
      </c>
      <c r="AJ455" s="67" t="s">
        <v>499</v>
      </c>
      <c r="AK455" s="67">
        <v>2</v>
      </c>
      <c r="AM455" s="97">
        <v>4664</v>
      </c>
    </row>
    <row r="456" spans="35:39" ht="12.75" hidden="1">
      <c r="AI456" s="67">
        <v>483</v>
      </c>
      <c r="AJ456" s="67" t="s">
        <v>624</v>
      </c>
      <c r="AK456" s="67">
        <v>7</v>
      </c>
      <c r="AM456" s="97">
        <v>4665</v>
      </c>
    </row>
    <row r="457" spans="35:39" ht="12.75" hidden="1">
      <c r="AI457" s="67">
        <v>484</v>
      </c>
      <c r="AJ457" s="67" t="s">
        <v>571</v>
      </c>
      <c r="AK457" s="67">
        <v>5</v>
      </c>
      <c r="AM457" s="97">
        <v>4666</v>
      </c>
    </row>
    <row r="458" spans="35:39" ht="12.75" hidden="1">
      <c r="AI458" s="67">
        <v>485</v>
      </c>
      <c r="AJ458" s="67" t="s">
        <v>333</v>
      </c>
      <c r="AK458" s="67">
        <v>14</v>
      </c>
      <c r="AM458" s="97">
        <v>4669</v>
      </c>
    </row>
    <row r="459" spans="35:39" ht="12.75" hidden="1">
      <c r="AI459" s="67">
        <v>486</v>
      </c>
      <c r="AJ459" s="67" t="s">
        <v>572</v>
      </c>
      <c r="AK459" s="67">
        <v>5</v>
      </c>
      <c r="AM459" s="97">
        <v>4671</v>
      </c>
    </row>
    <row r="460" spans="35:39" ht="12.75" hidden="1">
      <c r="AI460" s="67">
        <v>487</v>
      </c>
      <c r="AJ460" s="67" t="s">
        <v>823</v>
      </c>
      <c r="AK460" s="67">
        <v>16</v>
      </c>
      <c r="AM460" s="97">
        <v>4672</v>
      </c>
    </row>
    <row r="461" spans="35:39" ht="12.75" hidden="1">
      <c r="AI461" s="67">
        <v>488</v>
      </c>
      <c r="AJ461" s="67" t="s">
        <v>1033</v>
      </c>
      <c r="AK461" s="67">
        <v>8</v>
      </c>
      <c r="AM461" s="97">
        <v>4673</v>
      </c>
    </row>
    <row r="462" spans="35:39" ht="12.75" hidden="1">
      <c r="AI462" s="67">
        <v>489</v>
      </c>
      <c r="AJ462" s="67" t="s">
        <v>1132</v>
      </c>
      <c r="AK462" s="67">
        <v>13</v>
      </c>
      <c r="AM462" s="97">
        <v>4674</v>
      </c>
    </row>
    <row r="463" spans="35:39" ht="12.75" hidden="1">
      <c r="AI463" s="67">
        <v>490</v>
      </c>
      <c r="AJ463" s="67" t="s">
        <v>597</v>
      </c>
      <c r="AK463" s="67">
        <v>6</v>
      </c>
      <c r="AM463" s="97">
        <v>4675</v>
      </c>
    </row>
    <row r="464" spans="35:39" ht="12.75" hidden="1">
      <c r="AI464" s="67">
        <v>491</v>
      </c>
      <c r="AJ464" s="67" t="s">
        <v>1062</v>
      </c>
      <c r="AK464" s="67">
        <v>10</v>
      </c>
      <c r="AM464" s="97">
        <v>4676</v>
      </c>
    </row>
    <row r="465" spans="35:39" ht="12.75" hidden="1">
      <c r="AI465" s="67">
        <v>492</v>
      </c>
      <c r="AJ465" s="67" t="s">
        <v>1253</v>
      </c>
      <c r="AK465" s="67">
        <v>17</v>
      </c>
      <c r="AM465" s="97">
        <v>4677</v>
      </c>
    </row>
    <row r="466" spans="35:39" ht="12.75" hidden="1">
      <c r="AI466" s="67">
        <v>493</v>
      </c>
      <c r="AJ466" s="67" t="s">
        <v>573</v>
      </c>
      <c r="AK466" s="67">
        <v>5</v>
      </c>
      <c r="AM466" s="97">
        <v>4690</v>
      </c>
    </row>
    <row r="467" spans="35:39" ht="12.75" hidden="1">
      <c r="AI467" s="67">
        <v>494</v>
      </c>
      <c r="AJ467" s="67" t="s">
        <v>334</v>
      </c>
      <c r="AK467" s="67">
        <v>14</v>
      </c>
      <c r="AM467" s="97">
        <v>4711</v>
      </c>
    </row>
    <row r="468" spans="35:39" ht="12.75" hidden="1">
      <c r="AI468" s="67">
        <v>495</v>
      </c>
      <c r="AJ468" s="67" t="s">
        <v>1034</v>
      </c>
      <c r="AK468" s="67">
        <v>8</v>
      </c>
      <c r="AM468" s="97">
        <v>4719</v>
      </c>
    </row>
    <row r="469" spans="35:39" ht="12.75" hidden="1">
      <c r="AI469" s="67">
        <v>497</v>
      </c>
      <c r="AJ469" s="67" t="s">
        <v>1291</v>
      </c>
      <c r="AK469" s="67">
        <v>18</v>
      </c>
      <c r="AM469" s="97">
        <v>4721</v>
      </c>
    </row>
    <row r="470" spans="35:39" ht="12.75" hidden="1">
      <c r="AI470" s="67">
        <v>498</v>
      </c>
      <c r="AJ470" s="67" t="s">
        <v>1292</v>
      </c>
      <c r="AK470" s="67">
        <v>18</v>
      </c>
      <c r="AM470" s="97">
        <v>4722</v>
      </c>
    </row>
    <row r="471" spans="35:39" ht="12.75" hidden="1">
      <c r="AI471" s="67">
        <v>499</v>
      </c>
      <c r="AJ471" s="67" t="s">
        <v>1063</v>
      </c>
      <c r="AK471" s="67">
        <v>10</v>
      </c>
      <c r="AM471" s="97">
        <v>4723</v>
      </c>
    </row>
    <row r="472" spans="35:39" ht="12.75" hidden="1">
      <c r="AI472" s="67">
        <v>500</v>
      </c>
      <c r="AJ472" s="67" t="s">
        <v>1228</v>
      </c>
      <c r="AK472" s="67">
        <v>15</v>
      </c>
      <c r="AM472" s="97">
        <v>4724</v>
      </c>
    </row>
    <row r="473" spans="35:39" ht="12.75" hidden="1">
      <c r="AI473" s="67">
        <v>502</v>
      </c>
      <c r="AJ473" s="67" t="s">
        <v>1293</v>
      </c>
      <c r="AK473" s="67">
        <v>18</v>
      </c>
      <c r="AM473" s="97">
        <v>4725</v>
      </c>
    </row>
    <row r="474" spans="35:39" ht="12.75" hidden="1">
      <c r="AI474" s="67">
        <v>503</v>
      </c>
      <c r="AJ474" s="67" t="s">
        <v>542</v>
      </c>
      <c r="AK474" s="67">
        <v>4</v>
      </c>
      <c r="AM474" s="97">
        <v>4726</v>
      </c>
    </row>
    <row r="475" spans="35:39" ht="12.75" hidden="1">
      <c r="AI475" s="67">
        <v>504</v>
      </c>
      <c r="AJ475" s="67" t="s">
        <v>1341</v>
      </c>
      <c r="AK475" s="67">
        <v>20</v>
      </c>
      <c r="AM475" s="97">
        <v>4729</v>
      </c>
    </row>
    <row r="476" spans="35:39" ht="12.75" hidden="1">
      <c r="AI476" s="67">
        <v>505</v>
      </c>
      <c r="AJ476" s="67" t="s">
        <v>825</v>
      </c>
      <c r="AK476" s="67">
        <v>16</v>
      </c>
      <c r="AM476" s="97">
        <v>4730</v>
      </c>
    </row>
    <row r="477" spans="35:39" ht="12.75" hidden="1">
      <c r="AI477" s="67">
        <v>506</v>
      </c>
      <c r="AJ477" s="67" t="s">
        <v>1101</v>
      </c>
      <c r="AK477" s="67">
        <v>12</v>
      </c>
      <c r="AM477" s="97">
        <v>4741</v>
      </c>
    </row>
    <row r="478" spans="35:39" ht="12.75" hidden="1">
      <c r="AI478" s="67">
        <v>507</v>
      </c>
      <c r="AJ478" s="67" t="s">
        <v>1035</v>
      </c>
      <c r="AK478" s="67">
        <v>8</v>
      </c>
      <c r="AM478" s="97">
        <v>4742</v>
      </c>
    </row>
    <row r="479" spans="35:39" ht="12.75" hidden="1">
      <c r="AI479" s="67">
        <v>508</v>
      </c>
      <c r="AJ479" s="67" t="s">
        <v>469</v>
      </c>
      <c r="AK479" s="67">
        <v>1</v>
      </c>
      <c r="AM479" s="97">
        <v>4743</v>
      </c>
    </row>
    <row r="480" spans="35:39" ht="12.75" hidden="1">
      <c r="AI480" s="67">
        <v>509</v>
      </c>
      <c r="AJ480" s="67" t="s">
        <v>1036</v>
      </c>
      <c r="AK480" s="67">
        <v>8</v>
      </c>
      <c r="AM480" s="97">
        <v>4751</v>
      </c>
    </row>
    <row r="481" spans="35:39" ht="12.75" hidden="1">
      <c r="AI481" s="67">
        <v>510</v>
      </c>
      <c r="AJ481" s="67" t="s">
        <v>507</v>
      </c>
      <c r="AK481" s="67">
        <v>3</v>
      </c>
      <c r="AM481" s="97">
        <v>4752</v>
      </c>
    </row>
    <row r="482" spans="35:39" ht="12.75" hidden="1">
      <c r="AI482" s="67">
        <v>511</v>
      </c>
      <c r="AJ482" s="67" t="s">
        <v>1254</v>
      </c>
      <c r="AK482" s="67">
        <v>17</v>
      </c>
      <c r="AM482" s="97">
        <v>4753</v>
      </c>
    </row>
    <row r="483" spans="35:39" ht="12.75" hidden="1">
      <c r="AI483" s="67">
        <v>512</v>
      </c>
      <c r="AJ483" s="67" t="s">
        <v>1048</v>
      </c>
      <c r="AK483" s="67">
        <v>9</v>
      </c>
      <c r="AM483" s="97">
        <v>4754</v>
      </c>
    </row>
    <row r="484" spans="35:39" ht="12.75" hidden="1">
      <c r="AI484" s="67">
        <v>513</v>
      </c>
      <c r="AJ484" s="67" t="s">
        <v>1255</v>
      </c>
      <c r="AK484" s="67">
        <v>17</v>
      </c>
      <c r="AM484" s="97">
        <v>4759</v>
      </c>
    </row>
    <row r="485" spans="35:39" ht="12.75" hidden="1">
      <c r="AI485" s="67">
        <v>514</v>
      </c>
      <c r="AJ485" s="67" t="s">
        <v>1102</v>
      </c>
      <c r="AK485" s="67">
        <v>12</v>
      </c>
      <c r="AM485" s="97">
        <v>4761</v>
      </c>
    </row>
    <row r="486" spans="35:39" ht="12.75" hidden="1">
      <c r="AI486" s="67">
        <v>516</v>
      </c>
      <c r="AJ486" s="67" t="s">
        <v>1294</v>
      </c>
      <c r="AK486" s="67">
        <v>18</v>
      </c>
      <c r="AM486" s="97">
        <v>4762</v>
      </c>
    </row>
    <row r="487" spans="35:39" ht="12.75" hidden="1">
      <c r="AI487" s="67">
        <v>517</v>
      </c>
      <c r="AJ487" s="67" t="s">
        <v>335</v>
      </c>
      <c r="AK487" s="67">
        <v>14</v>
      </c>
      <c r="AM487" s="97">
        <v>4763</v>
      </c>
    </row>
    <row r="488" spans="35:39" ht="12.75" hidden="1">
      <c r="AI488" s="67">
        <v>518</v>
      </c>
      <c r="AJ488" s="67" t="s">
        <v>826</v>
      </c>
      <c r="AK488" s="67">
        <v>16</v>
      </c>
      <c r="AM488" s="97">
        <v>4764</v>
      </c>
    </row>
    <row r="489" spans="35:39" ht="12.75" hidden="1">
      <c r="AI489" s="67">
        <v>519</v>
      </c>
      <c r="AJ489" s="67" t="s">
        <v>500</v>
      </c>
      <c r="AK489" s="67">
        <v>2</v>
      </c>
      <c r="AM489" s="97">
        <v>4765</v>
      </c>
    </row>
    <row r="490" spans="35:39" ht="12.75" hidden="1">
      <c r="AI490" s="67">
        <v>520</v>
      </c>
      <c r="AJ490" s="67" t="s">
        <v>1133</v>
      </c>
      <c r="AK490" s="67">
        <v>13</v>
      </c>
      <c r="AM490" s="97">
        <v>4771</v>
      </c>
    </row>
    <row r="491" spans="35:39" ht="12.75" hidden="1">
      <c r="AI491" s="67">
        <v>521</v>
      </c>
      <c r="AJ491" s="67" t="s">
        <v>501</v>
      </c>
      <c r="AK491" s="67">
        <v>2</v>
      </c>
      <c r="AM491" s="97">
        <v>4772</v>
      </c>
    </row>
    <row r="492" spans="35:39" ht="12.75" hidden="1">
      <c r="AI492" s="67">
        <v>522</v>
      </c>
      <c r="AJ492" s="67" t="s">
        <v>1257</v>
      </c>
      <c r="AK492" s="67">
        <v>17</v>
      </c>
      <c r="AM492" s="97">
        <v>4773</v>
      </c>
    </row>
    <row r="493" spans="35:39" ht="12.75" hidden="1">
      <c r="AI493" s="67">
        <v>523</v>
      </c>
      <c r="AJ493" s="67" t="s">
        <v>1316</v>
      </c>
      <c r="AK493" s="67">
        <v>19</v>
      </c>
      <c r="AM493" s="97">
        <v>4774</v>
      </c>
    </row>
    <row r="494" spans="35:39" ht="12.75" hidden="1">
      <c r="AI494" s="67">
        <v>524</v>
      </c>
      <c r="AJ494" s="67" t="s">
        <v>1064</v>
      </c>
      <c r="AK494" s="67">
        <v>10</v>
      </c>
      <c r="AM494" s="97">
        <v>4775</v>
      </c>
    </row>
    <row r="495" spans="35:39" ht="12.75" hidden="1">
      <c r="AI495" s="67">
        <v>525</v>
      </c>
      <c r="AJ495" s="67" t="s">
        <v>1134</v>
      </c>
      <c r="AK495" s="67">
        <v>13</v>
      </c>
      <c r="AM495" s="97">
        <v>4776</v>
      </c>
    </row>
    <row r="496" spans="35:39" ht="12.75" hidden="1">
      <c r="AI496" s="67">
        <v>526</v>
      </c>
      <c r="AJ496" s="67" t="s">
        <v>502</v>
      </c>
      <c r="AK496" s="67">
        <v>2</v>
      </c>
      <c r="AM496" s="97">
        <v>4777</v>
      </c>
    </row>
    <row r="497" spans="35:39" ht="12.75" hidden="1">
      <c r="AI497" s="67">
        <v>527</v>
      </c>
      <c r="AJ497" s="67" t="s">
        <v>503</v>
      </c>
      <c r="AK497" s="67">
        <v>2</v>
      </c>
      <c r="AM497" s="97">
        <v>4778</v>
      </c>
    </row>
    <row r="498" spans="35:39" ht="12.75" hidden="1">
      <c r="AI498" s="67">
        <v>528</v>
      </c>
      <c r="AJ498" s="67" t="s">
        <v>1258</v>
      </c>
      <c r="AK498" s="67">
        <v>17</v>
      </c>
      <c r="AM498" s="97">
        <v>4779</v>
      </c>
    </row>
    <row r="499" spans="35:39" ht="12.75" hidden="1">
      <c r="AI499" s="67">
        <v>530</v>
      </c>
      <c r="AJ499" s="67" t="s">
        <v>543</v>
      </c>
      <c r="AK499" s="67">
        <v>4</v>
      </c>
      <c r="AM499" s="97">
        <v>4781</v>
      </c>
    </row>
    <row r="500" spans="35:39" ht="12.75" hidden="1">
      <c r="AI500" s="67">
        <v>531</v>
      </c>
      <c r="AJ500" s="67" t="s">
        <v>1295</v>
      </c>
      <c r="AK500" s="67">
        <v>18</v>
      </c>
      <c r="AM500" s="97">
        <v>4782</v>
      </c>
    </row>
    <row r="501" spans="35:39" ht="12.75" hidden="1">
      <c r="AI501" s="67">
        <v>533</v>
      </c>
      <c r="AJ501" s="67" t="s">
        <v>452</v>
      </c>
      <c r="AK501" s="67">
        <v>1</v>
      </c>
      <c r="AM501" s="97">
        <v>4789</v>
      </c>
    </row>
    <row r="502" spans="35:39" ht="12.75" hidden="1">
      <c r="AI502" s="67">
        <v>534</v>
      </c>
      <c r="AJ502" s="67" t="s">
        <v>827</v>
      </c>
      <c r="AK502" s="67">
        <v>16</v>
      </c>
      <c r="AM502" s="97">
        <v>4791</v>
      </c>
    </row>
    <row r="503" spans="35:39" ht="12.75" hidden="1">
      <c r="AI503" s="67">
        <v>535</v>
      </c>
      <c r="AJ503" s="67" t="s">
        <v>816</v>
      </c>
      <c r="AK503" s="67">
        <v>16</v>
      </c>
      <c r="AM503" s="97">
        <v>4799</v>
      </c>
    </row>
    <row r="504" spans="35:39" ht="12.75" hidden="1">
      <c r="AI504" s="67">
        <v>536</v>
      </c>
      <c r="AJ504" s="67" t="s">
        <v>462</v>
      </c>
      <c r="AK504" s="67">
        <v>1</v>
      </c>
      <c r="AM504" s="97">
        <v>4910</v>
      </c>
    </row>
    <row r="505" spans="35:39" ht="12.75" hidden="1">
      <c r="AI505" s="67">
        <v>537</v>
      </c>
      <c r="AJ505" s="67" t="s">
        <v>1113</v>
      </c>
      <c r="AK505" s="67">
        <v>13</v>
      </c>
      <c r="AM505" s="97">
        <v>4920</v>
      </c>
    </row>
    <row r="506" spans="35:39" ht="12.75" hidden="1">
      <c r="AI506" s="67">
        <v>538</v>
      </c>
      <c r="AJ506" s="67" t="s">
        <v>639</v>
      </c>
      <c r="AK506" s="67">
        <v>8</v>
      </c>
      <c r="AM506" s="97">
        <v>4931</v>
      </c>
    </row>
    <row r="507" spans="35:39" ht="12.75" hidden="1">
      <c r="AI507" s="67">
        <v>539</v>
      </c>
      <c r="AJ507" s="67" t="s">
        <v>456</v>
      </c>
      <c r="AK507" s="67">
        <v>1</v>
      </c>
      <c r="AM507" s="97">
        <v>4932</v>
      </c>
    </row>
    <row r="508" spans="35:39" ht="12.75" hidden="1">
      <c r="AI508" s="67">
        <v>540</v>
      </c>
      <c r="AJ508" s="67" t="s">
        <v>471</v>
      </c>
      <c r="AK508" s="67">
        <v>1</v>
      </c>
      <c r="AM508" s="97">
        <v>4939</v>
      </c>
    </row>
    <row r="509" spans="35:39" ht="12.75" hidden="1">
      <c r="AI509" s="67">
        <v>541</v>
      </c>
      <c r="AJ509" s="67" t="s">
        <v>468</v>
      </c>
      <c r="AK509" s="67">
        <v>1</v>
      </c>
      <c r="AM509" s="97">
        <v>4941</v>
      </c>
    </row>
    <row r="510" spans="35:39" ht="12.75" hidden="1">
      <c r="AI510" s="67">
        <v>542</v>
      </c>
      <c r="AJ510" s="67" t="s">
        <v>457</v>
      </c>
      <c r="AK510" s="67">
        <v>1</v>
      </c>
      <c r="AM510" s="97">
        <v>4942</v>
      </c>
    </row>
    <row r="511" spans="35:39" ht="12.75" hidden="1">
      <c r="AI511" s="67">
        <v>543</v>
      </c>
      <c r="AJ511" s="67" t="s">
        <v>470</v>
      </c>
      <c r="AK511" s="67">
        <v>1</v>
      </c>
      <c r="AM511" s="97">
        <v>4950</v>
      </c>
    </row>
    <row r="512" spans="35:39" ht="12.75" hidden="1">
      <c r="AI512" s="67">
        <v>544</v>
      </c>
      <c r="AJ512" s="67" t="s">
        <v>459</v>
      </c>
      <c r="AK512" s="67">
        <v>1</v>
      </c>
      <c r="AM512" s="97">
        <v>5010</v>
      </c>
    </row>
    <row r="513" spans="35:39" ht="12.75" hidden="1">
      <c r="AI513" s="67">
        <v>545</v>
      </c>
      <c r="AJ513" s="67" t="s">
        <v>453</v>
      </c>
      <c r="AK513" s="67">
        <v>1</v>
      </c>
      <c r="AM513" s="97">
        <v>5020</v>
      </c>
    </row>
    <row r="514" spans="35:39" ht="12.75" hidden="1">
      <c r="AI514" s="67">
        <v>547</v>
      </c>
      <c r="AJ514" s="67" t="s">
        <v>438</v>
      </c>
      <c r="AK514" s="67">
        <v>1</v>
      </c>
      <c r="AM514" s="97">
        <v>5030</v>
      </c>
    </row>
    <row r="515" spans="35:39" ht="12.75" hidden="1">
      <c r="AI515" s="67">
        <v>548</v>
      </c>
      <c r="AJ515" s="67" t="s">
        <v>455</v>
      </c>
      <c r="AK515" s="67">
        <v>1</v>
      </c>
      <c r="AM515" s="97">
        <v>5040</v>
      </c>
    </row>
    <row r="516" spans="35:39" ht="12.75" hidden="1">
      <c r="AI516" s="67">
        <v>549</v>
      </c>
      <c r="AJ516" s="67" t="s">
        <v>442</v>
      </c>
      <c r="AK516" s="67">
        <v>1</v>
      </c>
      <c r="AM516" s="97">
        <v>5110</v>
      </c>
    </row>
    <row r="517" spans="35:39" ht="12.75" hidden="1">
      <c r="AI517" s="67">
        <v>550</v>
      </c>
      <c r="AJ517" s="67" t="s">
        <v>437</v>
      </c>
      <c r="AK517" s="67">
        <v>1</v>
      </c>
      <c r="AM517" s="97">
        <v>5121</v>
      </c>
    </row>
    <row r="518" spans="35:39" ht="12.75" hidden="1">
      <c r="AI518" s="67">
        <v>551</v>
      </c>
      <c r="AJ518" s="67" t="s">
        <v>465</v>
      </c>
      <c r="AK518" s="67">
        <v>1</v>
      </c>
      <c r="AM518" s="97">
        <v>5122</v>
      </c>
    </row>
    <row r="519" spans="35:39" ht="12.75" hidden="1">
      <c r="AI519" s="67">
        <v>552</v>
      </c>
      <c r="AJ519" s="67" t="s">
        <v>480</v>
      </c>
      <c r="AK519" s="67">
        <v>2</v>
      </c>
      <c r="AM519" s="97">
        <v>5210</v>
      </c>
    </row>
    <row r="520" spans="35:39" ht="12.75" hidden="1">
      <c r="AI520" s="67">
        <v>553</v>
      </c>
      <c r="AJ520" s="67" t="s">
        <v>486</v>
      </c>
      <c r="AK520" s="67">
        <v>2</v>
      </c>
      <c r="AM520" s="97">
        <v>5221</v>
      </c>
    </row>
    <row r="521" spans="35:39" ht="12.75" hidden="1">
      <c r="AI521" s="67">
        <v>554</v>
      </c>
      <c r="AJ521" s="67" t="s">
        <v>491</v>
      </c>
      <c r="AK521" s="67">
        <v>2</v>
      </c>
      <c r="AM521" s="97">
        <v>5222</v>
      </c>
    </row>
    <row r="522" spans="35:39" ht="12.75" hidden="1">
      <c r="AI522" s="67">
        <v>555</v>
      </c>
      <c r="AJ522" s="67" t="s">
        <v>514</v>
      </c>
      <c r="AK522" s="67">
        <v>3</v>
      </c>
      <c r="AM522" s="97">
        <v>5223</v>
      </c>
    </row>
    <row r="523" spans="35:39" ht="12.75" hidden="1">
      <c r="AI523" s="67">
        <v>556</v>
      </c>
      <c r="AJ523" s="67" t="s">
        <v>538</v>
      </c>
      <c r="AK523" s="67">
        <v>4</v>
      </c>
      <c r="AM523" s="97">
        <v>5224</v>
      </c>
    </row>
    <row r="524" spans="35:39" ht="12.75" hidden="1">
      <c r="AI524" s="67">
        <v>557</v>
      </c>
      <c r="AJ524" s="67" t="s">
        <v>541</v>
      </c>
      <c r="AK524" s="67">
        <v>4</v>
      </c>
      <c r="AM524" s="97">
        <v>5229</v>
      </c>
    </row>
    <row r="525" spans="35:39" ht="12.75" hidden="1">
      <c r="AI525" s="67">
        <v>558</v>
      </c>
      <c r="AJ525" s="67" t="s">
        <v>570</v>
      </c>
      <c r="AK525" s="67">
        <v>5</v>
      </c>
      <c r="AM525" s="97">
        <v>5310</v>
      </c>
    </row>
    <row r="526" spans="35:39" ht="12.75" hidden="1">
      <c r="AI526" s="67">
        <v>559</v>
      </c>
      <c r="AJ526" s="67" t="s">
        <v>580</v>
      </c>
      <c r="AK526" s="67">
        <v>6</v>
      </c>
      <c r="AM526" s="97">
        <v>5320</v>
      </c>
    </row>
    <row r="527" spans="35:39" ht="12.75" hidden="1">
      <c r="AI527" s="67">
        <v>560</v>
      </c>
      <c r="AJ527" s="67" t="s">
        <v>581</v>
      </c>
      <c r="AK527" s="67">
        <v>6</v>
      </c>
      <c r="AM527" s="97">
        <v>5510</v>
      </c>
    </row>
    <row r="528" spans="35:39" ht="12.75" hidden="1">
      <c r="AI528" s="67">
        <v>561</v>
      </c>
      <c r="AJ528" s="67" t="s">
        <v>590</v>
      </c>
      <c r="AK528" s="67">
        <v>6</v>
      </c>
      <c r="AM528" s="97">
        <v>5520</v>
      </c>
    </row>
    <row r="529" spans="35:39" ht="12.75" hidden="1">
      <c r="AI529" s="67">
        <v>562</v>
      </c>
      <c r="AJ529" s="67" t="s">
        <v>617</v>
      </c>
      <c r="AK529" s="67">
        <v>7</v>
      </c>
      <c r="AM529" s="97">
        <v>5530</v>
      </c>
    </row>
    <row r="530" spans="35:39" ht="12.75" hidden="1">
      <c r="AI530" s="67">
        <v>564</v>
      </c>
      <c r="AJ530" s="67" t="s">
        <v>619</v>
      </c>
      <c r="AK530" s="67">
        <v>7</v>
      </c>
      <c r="AM530" s="97">
        <v>5590</v>
      </c>
    </row>
    <row r="531" spans="35:39" ht="12.75" hidden="1">
      <c r="AI531" s="67">
        <v>565</v>
      </c>
      <c r="AJ531" s="67" t="s">
        <v>622</v>
      </c>
      <c r="AK531" s="67">
        <v>7</v>
      </c>
      <c r="AM531" s="97">
        <v>5610</v>
      </c>
    </row>
    <row r="532" spans="35:39" ht="12.75" hidden="1">
      <c r="AI532" s="67">
        <v>566</v>
      </c>
      <c r="AJ532" s="67" t="s">
        <v>625</v>
      </c>
      <c r="AK532" s="67">
        <v>7</v>
      </c>
      <c r="AM532" s="97">
        <v>5621</v>
      </c>
    </row>
    <row r="533" spans="35:39" ht="12.75" hidden="1">
      <c r="AI533" s="67">
        <v>567</v>
      </c>
      <c r="AJ533" s="67" t="s">
        <v>1077</v>
      </c>
      <c r="AK533" s="67">
        <v>12</v>
      </c>
      <c r="AM533" s="97">
        <v>5629</v>
      </c>
    </row>
    <row r="534" spans="35:39" ht="12.75" hidden="1">
      <c r="AI534" s="67">
        <v>568</v>
      </c>
      <c r="AJ534" s="67" t="s">
        <v>1081</v>
      </c>
      <c r="AK534" s="67">
        <v>12</v>
      </c>
      <c r="AM534" s="97">
        <v>5630</v>
      </c>
    </row>
    <row r="535" spans="35:39" ht="12.75" hidden="1">
      <c r="AI535" s="67">
        <v>569</v>
      </c>
      <c r="AJ535" s="67" t="s">
        <v>1083</v>
      </c>
      <c r="AK535" s="67">
        <v>12</v>
      </c>
      <c r="AM535" s="97">
        <v>5811</v>
      </c>
    </row>
    <row r="536" spans="35:39" ht="12.75" hidden="1">
      <c r="AI536" s="67">
        <v>570</v>
      </c>
      <c r="AJ536" s="67" t="s">
        <v>1095</v>
      </c>
      <c r="AK536" s="67">
        <v>12</v>
      </c>
      <c r="AM536" s="97">
        <v>5812</v>
      </c>
    </row>
    <row r="537" spans="35:39" ht="12.75" hidden="1">
      <c r="AI537" s="67">
        <v>571</v>
      </c>
      <c r="AJ537" s="67" t="s">
        <v>1106</v>
      </c>
      <c r="AK537" s="67">
        <v>13</v>
      </c>
      <c r="AM537" s="97">
        <v>5813</v>
      </c>
    </row>
    <row r="538" spans="35:39" ht="12.75" hidden="1">
      <c r="AI538" s="67">
        <v>572</v>
      </c>
      <c r="AJ538" s="67" t="s">
        <v>1110</v>
      </c>
      <c r="AK538" s="67">
        <v>13</v>
      </c>
      <c r="AM538" s="97">
        <v>5814</v>
      </c>
    </row>
    <row r="539" spans="35:39" ht="12.75" hidden="1">
      <c r="AI539" s="67">
        <v>573</v>
      </c>
      <c r="AJ539" s="67" t="s">
        <v>1121</v>
      </c>
      <c r="AK539" s="67">
        <v>13</v>
      </c>
      <c r="AM539" s="97">
        <v>5819</v>
      </c>
    </row>
    <row r="540" spans="35:39" ht="12.75" hidden="1">
      <c r="AI540" s="67">
        <v>574</v>
      </c>
      <c r="AJ540" s="67" t="s">
        <v>1123</v>
      </c>
      <c r="AK540" s="67">
        <v>13</v>
      </c>
      <c r="AM540" s="97">
        <v>5821</v>
      </c>
    </row>
    <row r="541" spans="35:39" ht="12.75" hidden="1">
      <c r="AI541" s="67">
        <v>575</v>
      </c>
      <c r="AJ541" s="67" t="s">
        <v>1131</v>
      </c>
      <c r="AK541" s="67">
        <v>13</v>
      </c>
      <c r="AM541" s="97">
        <v>5829</v>
      </c>
    </row>
    <row r="542" spans="35:39" ht="12.75" hidden="1">
      <c r="AI542" s="67">
        <v>576</v>
      </c>
      <c r="AJ542" s="67" t="s">
        <v>1143</v>
      </c>
      <c r="AK542" s="67">
        <v>14</v>
      </c>
      <c r="AM542" s="97">
        <v>5911</v>
      </c>
    </row>
    <row r="543" spans="35:39" ht="12.75" hidden="1">
      <c r="AI543" s="67">
        <v>578</v>
      </c>
      <c r="AJ543" s="67" t="s">
        <v>1157</v>
      </c>
      <c r="AK543" s="67">
        <v>14</v>
      </c>
      <c r="AM543" s="97">
        <v>5912</v>
      </c>
    </row>
    <row r="544" spans="35:39" ht="12.75" hidden="1">
      <c r="AI544" s="67">
        <v>579</v>
      </c>
      <c r="AJ544" s="67" t="s">
        <v>341</v>
      </c>
      <c r="AK544" s="67">
        <v>14</v>
      </c>
      <c r="AM544" s="97">
        <v>5913</v>
      </c>
    </row>
    <row r="545" spans="35:39" ht="12.75" hidden="1">
      <c r="AI545" s="67">
        <v>581</v>
      </c>
      <c r="AJ545" s="67" t="s">
        <v>1219</v>
      </c>
      <c r="AK545" s="67">
        <v>15</v>
      </c>
      <c r="AM545" s="97">
        <v>5914</v>
      </c>
    </row>
    <row r="546" spans="35:39" ht="12.75" hidden="1">
      <c r="AI546" s="67">
        <v>582</v>
      </c>
      <c r="AJ546" s="67" t="s">
        <v>1222</v>
      </c>
      <c r="AK546" s="67">
        <v>15</v>
      </c>
      <c r="AM546" s="97">
        <v>5920</v>
      </c>
    </row>
    <row r="547" spans="35:39" ht="12.75" hidden="1">
      <c r="AI547" s="67">
        <v>583</v>
      </c>
      <c r="AJ547" s="67" t="s">
        <v>1123</v>
      </c>
      <c r="AK547" s="67">
        <v>16</v>
      </c>
      <c r="AM547" s="97">
        <v>6010</v>
      </c>
    </row>
    <row r="548" spans="35:39" ht="12.75" hidden="1">
      <c r="AI548" s="67">
        <v>584</v>
      </c>
      <c r="AJ548" s="67" t="s">
        <v>824</v>
      </c>
      <c r="AK548" s="67">
        <v>16</v>
      </c>
      <c r="AM548" s="97">
        <v>6020</v>
      </c>
    </row>
    <row r="549" spans="35:39" ht="12.75" hidden="1">
      <c r="AI549" s="67">
        <v>585</v>
      </c>
      <c r="AJ549" s="67" t="s">
        <v>834</v>
      </c>
      <c r="AK549" s="67">
        <v>17</v>
      </c>
      <c r="AM549" s="97">
        <v>6110</v>
      </c>
    </row>
    <row r="550" spans="35:39" ht="12.75" hidden="1">
      <c r="AI550" s="67">
        <v>586</v>
      </c>
      <c r="AJ550" s="67" t="s">
        <v>843</v>
      </c>
      <c r="AK550" s="67">
        <v>17</v>
      </c>
      <c r="AM550" s="97">
        <v>6120</v>
      </c>
    </row>
    <row r="551" spans="35:39" ht="12.75" hidden="1">
      <c r="AI551" s="67">
        <v>587</v>
      </c>
      <c r="AJ551" s="67" t="s">
        <v>844</v>
      </c>
      <c r="AK551" s="67">
        <v>17</v>
      </c>
      <c r="AM551" s="97">
        <v>6130</v>
      </c>
    </row>
    <row r="552" spans="35:39" ht="12.75" hidden="1">
      <c r="AI552" s="67">
        <v>588</v>
      </c>
      <c r="AJ552" s="67" t="s">
        <v>851</v>
      </c>
      <c r="AK552" s="67">
        <v>17</v>
      </c>
      <c r="AM552" s="97">
        <v>6190</v>
      </c>
    </row>
    <row r="553" spans="35:39" ht="12.75" hidden="1">
      <c r="AI553" s="67">
        <v>589</v>
      </c>
      <c r="AJ553" s="67" t="s">
        <v>858</v>
      </c>
      <c r="AK553" s="67">
        <v>17</v>
      </c>
      <c r="AM553" s="97">
        <v>6201</v>
      </c>
    </row>
    <row r="554" spans="35:39" ht="12.75" hidden="1">
      <c r="AI554" s="67">
        <v>590</v>
      </c>
      <c r="AJ554" s="67" t="s">
        <v>859</v>
      </c>
      <c r="AK554" s="67">
        <v>17</v>
      </c>
      <c r="AM554" s="97">
        <v>6202</v>
      </c>
    </row>
    <row r="555" spans="35:39" ht="12.75" hidden="1">
      <c r="AI555" s="67">
        <v>591</v>
      </c>
      <c r="AJ555" s="67" t="s">
        <v>862</v>
      </c>
      <c r="AK555" s="67">
        <v>17</v>
      </c>
      <c r="AM555" s="97">
        <v>6203</v>
      </c>
    </row>
    <row r="556" spans="35:39" ht="12.75" hidden="1">
      <c r="AI556" s="67">
        <v>592</v>
      </c>
      <c r="AJ556" s="67" t="s">
        <v>1247</v>
      </c>
      <c r="AK556" s="67">
        <v>17</v>
      </c>
      <c r="AM556" s="97">
        <v>6209</v>
      </c>
    </row>
    <row r="557" spans="35:39" ht="12.75" hidden="1">
      <c r="AI557" s="67">
        <v>593</v>
      </c>
      <c r="AJ557" s="67" t="s">
        <v>1252</v>
      </c>
      <c r="AK557" s="67">
        <v>17</v>
      </c>
      <c r="AM557" s="97">
        <v>6311</v>
      </c>
    </row>
    <row r="558" spans="35:39" ht="12.75" hidden="1">
      <c r="AI558" s="67">
        <v>595</v>
      </c>
      <c r="AJ558" s="67" t="s">
        <v>1256</v>
      </c>
      <c r="AK558" s="67">
        <v>17</v>
      </c>
      <c r="AM558" s="97">
        <v>6312</v>
      </c>
    </row>
    <row r="559" spans="35:39" ht="12.75" hidden="1">
      <c r="AI559" s="67">
        <v>596</v>
      </c>
      <c r="AJ559" s="67" t="s">
        <v>1268</v>
      </c>
      <c r="AK559" s="67">
        <v>18</v>
      </c>
      <c r="AM559" s="97">
        <v>6391</v>
      </c>
    </row>
    <row r="560" spans="35:39" ht="12.75" hidden="1">
      <c r="AI560" s="67">
        <v>597</v>
      </c>
      <c r="AJ560" s="67" t="s">
        <v>1269</v>
      </c>
      <c r="AK560" s="67">
        <v>18</v>
      </c>
      <c r="AM560" s="97">
        <v>6399</v>
      </c>
    </row>
    <row r="561" spans="35:39" ht="12.75" hidden="1">
      <c r="AI561" s="67">
        <v>598</v>
      </c>
      <c r="AJ561" s="67" t="s">
        <v>1297</v>
      </c>
      <c r="AK561" s="67">
        <v>19</v>
      </c>
      <c r="AM561" s="97">
        <v>6411</v>
      </c>
    </row>
    <row r="562" spans="35:39" ht="12.75" hidden="1">
      <c r="AI562" s="67">
        <v>599</v>
      </c>
      <c r="AJ562" s="67" t="s">
        <v>1299</v>
      </c>
      <c r="AK562" s="67">
        <v>19</v>
      </c>
      <c r="AM562" s="97">
        <v>6419</v>
      </c>
    </row>
    <row r="563" spans="35:39" ht="12.75" hidden="1">
      <c r="AI563" s="67">
        <v>600</v>
      </c>
      <c r="AJ563" s="67" t="s">
        <v>1304</v>
      </c>
      <c r="AK563" s="67">
        <v>19</v>
      </c>
      <c r="AM563" s="97">
        <v>6420</v>
      </c>
    </row>
    <row r="564" spans="35:39" ht="12.75" hidden="1">
      <c r="AI564" s="67">
        <v>601</v>
      </c>
      <c r="AJ564" s="67" t="s">
        <v>1314</v>
      </c>
      <c r="AK564" s="67">
        <v>19</v>
      </c>
      <c r="AM564" s="97">
        <v>6430</v>
      </c>
    </row>
    <row r="565" spans="35:39" ht="12.75" hidden="1">
      <c r="AI565" s="67">
        <v>602</v>
      </c>
      <c r="AJ565" s="67" t="s">
        <v>1317</v>
      </c>
      <c r="AK565" s="67">
        <v>19</v>
      </c>
      <c r="AM565" s="97">
        <v>6491</v>
      </c>
    </row>
    <row r="566" spans="35:39" ht="12.75" hidden="1">
      <c r="AI566" s="67">
        <v>603</v>
      </c>
      <c r="AJ566" s="67" t="s">
        <v>1320</v>
      </c>
      <c r="AK566" s="67">
        <v>20</v>
      </c>
      <c r="AM566" s="97">
        <v>6492</v>
      </c>
    </row>
    <row r="567" spans="35:39" ht="12.75" hidden="1">
      <c r="AI567" s="67">
        <v>604</v>
      </c>
      <c r="AJ567" s="67" t="s">
        <v>1326</v>
      </c>
      <c r="AK567" s="67">
        <v>20</v>
      </c>
      <c r="AM567" s="97">
        <v>6499</v>
      </c>
    </row>
    <row r="568" spans="35:39" ht="12.75" hidden="1">
      <c r="AI568" s="67">
        <v>605</v>
      </c>
      <c r="AJ568" s="67" t="s">
        <v>1331</v>
      </c>
      <c r="AK568" s="67">
        <v>20</v>
      </c>
      <c r="AM568" s="97">
        <v>6511</v>
      </c>
    </row>
    <row r="569" spans="35:39" ht="12.75" hidden="1">
      <c r="AI569" s="67">
        <v>606</v>
      </c>
      <c r="AJ569" s="67" t="s">
        <v>1335</v>
      </c>
      <c r="AK569" s="67">
        <v>20</v>
      </c>
      <c r="AM569" s="97">
        <v>6512</v>
      </c>
    </row>
    <row r="570" spans="35:39" ht="12.75" hidden="1">
      <c r="AI570" s="67">
        <v>607</v>
      </c>
      <c r="AJ570" s="67" t="s">
        <v>1336</v>
      </c>
      <c r="AK570" s="67">
        <v>20</v>
      </c>
      <c r="AM570" s="97">
        <v>6520</v>
      </c>
    </row>
    <row r="571" spans="35:39" ht="12.75" hidden="1">
      <c r="AI571" s="67">
        <v>608</v>
      </c>
      <c r="AJ571" s="67" t="s">
        <v>1339</v>
      </c>
      <c r="AK571" s="67">
        <v>20</v>
      </c>
      <c r="AM571" s="97">
        <v>6530</v>
      </c>
    </row>
    <row r="572" spans="35:39" ht="12.75" hidden="1">
      <c r="AI572" s="67">
        <v>609</v>
      </c>
      <c r="AJ572" s="67" t="s">
        <v>1153</v>
      </c>
      <c r="AK572" s="67">
        <v>14</v>
      </c>
      <c r="AM572" s="97">
        <v>6611</v>
      </c>
    </row>
    <row r="573" spans="35:39" ht="12.75" hidden="1">
      <c r="AI573" s="67">
        <v>610</v>
      </c>
      <c r="AJ573" s="67" t="s">
        <v>1242</v>
      </c>
      <c r="AK573" s="67">
        <v>16</v>
      </c>
      <c r="AM573" s="97">
        <v>6612</v>
      </c>
    </row>
    <row r="574" spans="35:39" ht="12.75" hidden="1">
      <c r="AI574" s="67">
        <v>612</v>
      </c>
      <c r="AJ574" s="67" t="s">
        <v>1243</v>
      </c>
      <c r="AK574" s="67">
        <v>16</v>
      </c>
      <c r="AM574" s="97">
        <v>6619</v>
      </c>
    </row>
    <row r="575" spans="35:39" ht="12.75" hidden="1">
      <c r="AI575" s="67">
        <v>614</v>
      </c>
      <c r="AJ575" s="67" t="s">
        <v>1169</v>
      </c>
      <c r="AK575" s="67">
        <v>14</v>
      </c>
      <c r="AM575" s="97">
        <v>6621</v>
      </c>
    </row>
    <row r="576" spans="35:39" ht="12.75" hidden="1">
      <c r="AI576" s="67">
        <v>616</v>
      </c>
      <c r="AJ576" s="67" t="s">
        <v>592</v>
      </c>
      <c r="AK576" s="67">
        <v>6</v>
      </c>
      <c r="AM576" s="97">
        <v>6622</v>
      </c>
    </row>
    <row r="577" spans="35:39" ht="12.75" hidden="1">
      <c r="AI577" s="67">
        <v>617</v>
      </c>
      <c r="AJ577" s="67" t="s">
        <v>1218</v>
      </c>
      <c r="AK577" s="67">
        <v>15</v>
      </c>
      <c r="AM577" s="97">
        <v>6629</v>
      </c>
    </row>
    <row r="578" spans="35:39" ht="12.75" hidden="1">
      <c r="AI578" s="67">
        <v>618</v>
      </c>
      <c r="AJ578" s="67" t="s">
        <v>445</v>
      </c>
      <c r="AK578" s="67">
        <v>6</v>
      </c>
      <c r="AM578" s="97">
        <v>6630</v>
      </c>
    </row>
    <row r="579" spans="35:39" ht="12.75" hidden="1">
      <c r="AI579" s="67">
        <v>619</v>
      </c>
      <c r="AJ579" s="67" t="s">
        <v>608</v>
      </c>
      <c r="AK579" s="67">
        <v>18</v>
      </c>
      <c r="AM579" s="97">
        <v>6810</v>
      </c>
    </row>
    <row r="580" spans="35:39" ht="12.75" hidden="1">
      <c r="AI580" s="67">
        <v>620</v>
      </c>
      <c r="AJ580" s="67" t="s">
        <v>609</v>
      </c>
      <c r="AK580" s="67">
        <v>20</v>
      </c>
      <c r="AM580" s="97">
        <v>6820</v>
      </c>
    </row>
    <row r="581" spans="35:39" ht="12.75" hidden="1">
      <c r="AI581" s="67">
        <v>621</v>
      </c>
      <c r="AJ581" s="67" t="s">
        <v>606</v>
      </c>
      <c r="AK581" s="67">
        <v>15</v>
      </c>
      <c r="AM581" s="97">
        <v>6831</v>
      </c>
    </row>
    <row r="582" spans="35:39" ht="12.75" hidden="1">
      <c r="AI582" s="67">
        <v>622</v>
      </c>
      <c r="AJ582" s="67" t="s">
        <v>1245</v>
      </c>
      <c r="AK582" s="67">
        <v>13</v>
      </c>
      <c r="AM582" s="97">
        <v>6832</v>
      </c>
    </row>
    <row r="583" spans="35:39" ht="12.75" hidden="1">
      <c r="AI583" s="67">
        <v>623</v>
      </c>
      <c r="AJ583" s="67" t="s">
        <v>367</v>
      </c>
      <c r="AK583" s="67">
        <v>4</v>
      </c>
      <c r="AM583" s="97">
        <v>6910</v>
      </c>
    </row>
    <row r="584" spans="35:39" ht="12.75" hidden="1">
      <c r="AI584" s="67">
        <v>624</v>
      </c>
      <c r="AJ584" s="67" t="s">
        <v>427</v>
      </c>
      <c r="AK584" s="67">
        <v>8</v>
      </c>
      <c r="AM584" s="97">
        <v>6920</v>
      </c>
    </row>
    <row r="585" spans="35:39" ht="12.75" hidden="1">
      <c r="AI585" s="67">
        <v>625</v>
      </c>
      <c r="AJ585" s="67" t="s">
        <v>430</v>
      </c>
      <c r="AK585" s="67">
        <v>13</v>
      </c>
      <c r="AM585" s="97">
        <v>7010</v>
      </c>
    </row>
    <row r="586" spans="35:39" ht="12.75" hidden="1">
      <c r="AI586" s="67">
        <v>626</v>
      </c>
      <c r="AJ586" s="67" t="s">
        <v>428</v>
      </c>
      <c r="AK586" s="67">
        <v>15</v>
      </c>
      <c r="AM586" s="97">
        <v>7021</v>
      </c>
    </row>
    <row r="587" spans="35:39" ht="12.75" hidden="1">
      <c r="AI587" s="67">
        <v>628</v>
      </c>
      <c r="AJ587" s="67" t="s">
        <v>429</v>
      </c>
      <c r="AK587" s="67">
        <v>16</v>
      </c>
      <c r="AM587" s="97">
        <v>7022</v>
      </c>
    </row>
    <row r="588" spans="35:39" ht="12.75" hidden="1">
      <c r="AI588" s="67">
        <v>629</v>
      </c>
      <c r="AJ588" s="67" t="s">
        <v>426</v>
      </c>
      <c r="AK588" s="67">
        <v>18</v>
      </c>
      <c r="AM588" s="97">
        <v>7111</v>
      </c>
    </row>
    <row r="589" spans="35:39" ht="12.75" hidden="1">
      <c r="AI589" s="67">
        <v>631</v>
      </c>
      <c r="AJ589" s="67" t="s">
        <v>431</v>
      </c>
      <c r="AK589" s="67">
        <v>18</v>
      </c>
      <c r="AM589" s="97">
        <v>7112</v>
      </c>
    </row>
    <row r="590" spans="35:39" ht="12.75" hidden="1">
      <c r="AI590" s="67">
        <v>710</v>
      </c>
      <c r="AJ590" s="67" t="s">
        <v>342</v>
      </c>
      <c r="AK590" s="67">
        <v>1</v>
      </c>
      <c r="AM590" s="97">
        <v>7120</v>
      </c>
    </row>
    <row r="591" ht="12.75" hidden="1">
      <c r="AM591" s="97">
        <v>7211</v>
      </c>
    </row>
    <row r="592" ht="12.75" hidden="1">
      <c r="AM592" s="97">
        <v>7219</v>
      </c>
    </row>
    <row r="593" ht="12.75" hidden="1">
      <c r="AM593" s="97">
        <v>7220</v>
      </c>
    </row>
    <row r="594" ht="12.75" hidden="1">
      <c r="AM594" s="97">
        <v>7311</v>
      </c>
    </row>
    <row r="595" ht="12.75" hidden="1">
      <c r="AM595" s="97">
        <v>7312</v>
      </c>
    </row>
    <row r="596" ht="12.75" hidden="1">
      <c r="AM596" s="97">
        <v>7320</v>
      </c>
    </row>
    <row r="597" ht="12.75" hidden="1">
      <c r="AM597" s="97">
        <v>7410</v>
      </c>
    </row>
    <row r="598" ht="12.75" hidden="1">
      <c r="AM598" s="97">
        <v>7420</v>
      </c>
    </row>
    <row r="599" ht="12.75" hidden="1">
      <c r="AM599" s="97">
        <v>7430</v>
      </c>
    </row>
    <row r="600" ht="12.75" hidden="1">
      <c r="AM600" s="97">
        <v>7490</v>
      </c>
    </row>
    <row r="601" ht="12.75" hidden="1">
      <c r="AM601" s="97">
        <v>7500</v>
      </c>
    </row>
    <row r="602" ht="12.75" hidden="1">
      <c r="AM602" s="97">
        <v>7711</v>
      </c>
    </row>
    <row r="603" ht="12.75" hidden="1">
      <c r="AM603" s="97">
        <v>7712</v>
      </c>
    </row>
    <row r="604" ht="12.75" hidden="1">
      <c r="AM604" s="97">
        <v>7721</v>
      </c>
    </row>
    <row r="605" ht="12.75" hidden="1">
      <c r="AM605" s="97">
        <v>7722</v>
      </c>
    </row>
    <row r="606" ht="12.75" hidden="1">
      <c r="AM606" s="97">
        <v>7729</v>
      </c>
    </row>
    <row r="607" ht="12.75" hidden="1">
      <c r="AM607" s="97">
        <v>7731</v>
      </c>
    </row>
    <row r="608" ht="12.75" hidden="1">
      <c r="AM608" s="97">
        <v>7732</v>
      </c>
    </row>
    <row r="609" ht="12.75" hidden="1">
      <c r="AM609" s="97">
        <v>7733</v>
      </c>
    </row>
    <row r="610" ht="12.75" hidden="1">
      <c r="AM610" s="97">
        <v>7734</v>
      </c>
    </row>
    <row r="611" ht="12.75" hidden="1">
      <c r="AM611" s="97">
        <v>7735</v>
      </c>
    </row>
    <row r="612" ht="12.75" hidden="1">
      <c r="AM612" s="97">
        <v>7739</v>
      </c>
    </row>
    <row r="613" ht="12.75" hidden="1">
      <c r="AM613" s="97">
        <v>7740</v>
      </c>
    </row>
    <row r="614" ht="12.75" hidden="1">
      <c r="AM614" s="97">
        <v>7810</v>
      </c>
    </row>
    <row r="615" ht="12.75" hidden="1">
      <c r="AM615" s="97">
        <v>7820</v>
      </c>
    </row>
    <row r="616" ht="12.75" hidden="1">
      <c r="AM616" s="97">
        <v>7830</v>
      </c>
    </row>
    <row r="617" ht="12.75" hidden="1">
      <c r="AM617" s="97">
        <v>7911</v>
      </c>
    </row>
    <row r="618" ht="12.75" hidden="1">
      <c r="AM618" s="97">
        <v>7912</v>
      </c>
    </row>
    <row r="619" ht="12.75" hidden="1">
      <c r="AM619" s="97">
        <v>7990</v>
      </c>
    </row>
    <row r="620" ht="12.75" hidden="1">
      <c r="AM620" s="97">
        <v>8010</v>
      </c>
    </row>
    <row r="621" ht="12.75" hidden="1">
      <c r="AM621" s="97">
        <v>8020</v>
      </c>
    </row>
    <row r="622" ht="12.75" hidden="1">
      <c r="AM622" s="97">
        <v>8030</v>
      </c>
    </row>
    <row r="623" ht="12.75" hidden="1">
      <c r="AM623" s="97">
        <v>8110</v>
      </c>
    </row>
    <row r="624" ht="12.75" hidden="1">
      <c r="AM624" s="97">
        <v>8121</v>
      </c>
    </row>
    <row r="625" ht="12.75" hidden="1">
      <c r="AM625" s="97">
        <v>8122</v>
      </c>
    </row>
    <row r="626" ht="12.75" hidden="1">
      <c r="AM626" s="97">
        <v>8129</v>
      </c>
    </row>
    <row r="627" ht="12.75" hidden="1">
      <c r="AM627" s="97">
        <v>8130</v>
      </c>
    </row>
    <row r="628" ht="12.75" hidden="1">
      <c r="AM628" s="97">
        <v>8211</v>
      </c>
    </row>
    <row r="629" ht="12.75" hidden="1">
      <c r="AM629" s="97">
        <v>8219</v>
      </c>
    </row>
    <row r="630" ht="12.75" hidden="1">
      <c r="AM630" s="97">
        <v>8220</v>
      </c>
    </row>
    <row r="631" ht="12.75" hidden="1">
      <c r="AM631" s="97">
        <v>8230</v>
      </c>
    </row>
    <row r="632" ht="12.75" hidden="1">
      <c r="AM632" s="97">
        <v>8291</v>
      </c>
    </row>
    <row r="633" ht="12.75" hidden="1">
      <c r="AM633" s="97">
        <v>8292</v>
      </c>
    </row>
    <row r="634" ht="12.75" hidden="1">
      <c r="AM634" s="97">
        <v>8299</v>
      </c>
    </row>
    <row r="635" ht="12.75" hidden="1">
      <c r="AM635" s="97">
        <v>8411</v>
      </c>
    </row>
    <row r="636" ht="12.75" hidden="1">
      <c r="AM636" s="97">
        <v>8412</v>
      </c>
    </row>
    <row r="637" ht="12.75" hidden="1">
      <c r="AM637" s="97">
        <v>8413</v>
      </c>
    </row>
    <row r="638" ht="12.75" hidden="1">
      <c r="AM638" s="97">
        <v>8421</v>
      </c>
    </row>
    <row r="639" ht="12.75" hidden="1">
      <c r="AM639" s="97">
        <v>8422</v>
      </c>
    </row>
    <row r="640" ht="12.75" hidden="1">
      <c r="AM640" s="97">
        <v>8423</v>
      </c>
    </row>
    <row r="641" ht="12.75" hidden="1">
      <c r="AM641" s="97">
        <v>8424</v>
      </c>
    </row>
    <row r="642" ht="12.75" hidden="1">
      <c r="AM642" s="97">
        <v>8425</v>
      </c>
    </row>
    <row r="643" ht="12.75" hidden="1">
      <c r="AM643" s="97">
        <v>8430</v>
      </c>
    </row>
    <row r="644" ht="12.75" hidden="1">
      <c r="AM644" s="97">
        <v>8510</v>
      </c>
    </row>
    <row r="645" ht="12.75" hidden="1">
      <c r="AM645" s="97">
        <v>8520</v>
      </c>
    </row>
    <row r="646" ht="12.75" hidden="1">
      <c r="AM646" s="97">
        <v>8531</v>
      </c>
    </row>
    <row r="647" ht="12.75" hidden="1">
      <c r="AM647" s="97">
        <v>8532</v>
      </c>
    </row>
    <row r="648" ht="12.75" hidden="1">
      <c r="AM648" s="97">
        <v>8541</v>
      </c>
    </row>
    <row r="649" ht="12.75" hidden="1">
      <c r="AM649" s="97">
        <v>8542</v>
      </c>
    </row>
    <row r="650" ht="12.75" hidden="1">
      <c r="AM650" s="97">
        <v>8551</v>
      </c>
    </row>
    <row r="651" ht="12.75" hidden="1">
      <c r="AM651" s="97">
        <v>8552</v>
      </c>
    </row>
    <row r="652" ht="12.75" hidden="1">
      <c r="AM652" s="97">
        <v>8553</v>
      </c>
    </row>
    <row r="653" ht="12.75" hidden="1">
      <c r="AM653" s="97">
        <v>8559</v>
      </c>
    </row>
    <row r="654" ht="12.75" hidden="1">
      <c r="AM654" s="97">
        <v>8560</v>
      </c>
    </row>
    <row r="655" ht="12.75" hidden="1">
      <c r="AM655" s="97">
        <v>8610</v>
      </c>
    </row>
    <row r="656" ht="12.75" hidden="1">
      <c r="AM656" s="97">
        <v>8621</v>
      </c>
    </row>
    <row r="657" ht="12.75" hidden="1">
      <c r="AM657" s="97">
        <v>8622</v>
      </c>
    </row>
    <row r="658" ht="12.75" hidden="1">
      <c r="AM658" s="97">
        <v>8623</v>
      </c>
    </row>
    <row r="659" ht="12.75" hidden="1">
      <c r="AM659" s="97">
        <v>8690</v>
      </c>
    </row>
    <row r="660" ht="12.75" hidden="1">
      <c r="AM660" s="97">
        <v>8710</v>
      </c>
    </row>
    <row r="661" ht="12.75" hidden="1">
      <c r="AM661" s="97">
        <v>8720</v>
      </c>
    </row>
    <row r="662" ht="12.75" hidden="1">
      <c r="AM662" s="97">
        <v>8730</v>
      </c>
    </row>
    <row r="663" ht="12.75" hidden="1">
      <c r="AM663" s="97">
        <v>8790</v>
      </c>
    </row>
    <row r="664" ht="12.75" hidden="1">
      <c r="AM664" s="97">
        <v>8810</v>
      </c>
    </row>
    <row r="665" ht="12.75" hidden="1">
      <c r="AM665" s="97">
        <v>8891</v>
      </c>
    </row>
    <row r="666" ht="12.75" hidden="1">
      <c r="AM666" s="97">
        <v>8899</v>
      </c>
    </row>
    <row r="667" ht="12.75" hidden="1">
      <c r="AM667" s="97">
        <v>9001</v>
      </c>
    </row>
    <row r="668" ht="12.75" hidden="1">
      <c r="AM668" s="97">
        <v>9002</v>
      </c>
    </row>
    <row r="669" ht="12.75" hidden="1">
      <c r="AM669" s="97">
        <v>9003</v>
      </c>
    </row>
    <row r="670" ht="12.75" hidden="1">
      <c r="AM670" s="97">
        <v>9004</v>
      </c>
    </row>
    <row r="671" ht="12.75" hidden="1">
      <c r="AM671" s="97">
        <v>9101</v>
      </c>
    </row>
    <row r="672" ht="12.75" hidden="1">
      <c r="AM672" s="97">
        <v>9102</v>
      </c>
    </row>
    <row r="673" ht="12.75" hidden="1">
      <c r="AM673" s="97">
        <v>9103</v>
      </c>
    </row>
    <row r="674" ht="12.75" hidden="1">
      <c r="AM674" s="97">
        <v>9104</v>
      </c>
    </row>
    <row r="675" ht="12.75" hidden="1">
      <c r="AM675" s="97">
        <v>9200</v>
      </c>
    </row>
    <row r="676" ht="12.75" hidden="1">
      <c r="AM676" s="97">
        <v>9311</v>
      </c>
    </row>
    <row r="677" ht="12.75" hidden="1">
      <c r="AM677" s="98">
        <v>9312</v>
      </c>
    </row>
    <row r="678" ht="12.75" hidden="1">
      <c r="AM678" s="98">
        <v>9313</v>
      </c>
    </row>
    <row r="679" ht="12.75" hidden="1">
      <c r="AM679" s="98">
        <v>9319</v>
      </c>
    </row>
    <row r="680" ht="12.75" hidden="1">
      <c r="AM680" s="98">
        <v>9321</v>
      </c>
    </row>
    <row r="681" ht="12.75" hidden="1">
      <c r="AM681" s="98">
        <v>9329</v>
      </c>
    </row>
    <row r="682" ht="12.75" hidden="1">
      <c r="AM682" s="98">
        <v>9411</v>
      </c>
    </row>
    <row r="683" ht="12.75" hidden="1">
      <c r="AM683" s="98">
        <v>9412</v>
      </c>
    </row>
    <row r="684" ht="12.75" hidden="1">
      <c r="AM684" s="98">
        <v>9420</v>
      </c>
    </row>
    <row r="685" ht="12.75" hidden="1">
      <c r="AM685" s="98">
        <v>9491</v>
      </c>
    </row>
    <row r="686" ht="12.75" hidden="1">
      <c r="AM686" s="98">
        <v>9492</v>
      </c>
    </row>
    <row r="687" ht="12.75" hidden="1">
      <c r="AM687" s="98">
        <v>9499</v>
      </c>
    </row>
    <row r="688" ht="12.75" hidden="1">
      <c r="AM688" s="98">
        <v>9511</v>
      </c>
    </row>
    <row r="689" ht="12.75" hidden="1">
      <c r="AM689" s="98">
        <v>9512</v>
      </c>
    </row>
    <row r="690" ht="12.75" hidden="1">
      <c r="AM690" s="98">
        <v>9521</v>
      </c>
    </row>
    <row r="691" ht="12.75" hidden="1">
      <c r="AM691" s="98">
        <v>9522</v>
      </c>
    </row>
    <row r="692" ht="12.75" hidden="1">
      <c r="AM692" s="98">
        <v>9523</v>
      </c>
    </row>
    <row r="693" ht="12.75" hidden="1">
      <c r="AM693" s="98">
        <v>9524</v>
      </c>
    </row>
    <row r="694" ht="12.75" hidden="1">
      <c r="AM694" s="98">
        <v>9525</v>
      </c>
    </row>
    <row r="695" ht="12.75" hidden="1">
      <c r="AM695" s="98">
        <v>9529</v>
      </c>
    </row>
    <row r="696" ht="12.75" hidden="1">
      <c r="AM696" s="98">
        <v>9601</v>
      </c>
    </row>
    <row r="697" ht="12.75" hidden="1">
      <c r="AM697" s="98">
        <v>9602</v>
      </c>
    </row>
    <row r="698" ht="12.75" hidden="1">
      <c r="AM698" s="98">
        <v>9603</v>
      </c>
    </row>
    <row r="699" ht="12.75" hidden="1">
      <c r="AM699" s="98">
        <v>9604</v>
      </c>
    </row>
    <row r="700" ht="12.75" hidden="1">
      <c r="AM700" s="98">
        <v>9609</v>
      </c>
    </row>
    <row r="701" ht="12.75" hidden="1">
      <c r="AM701" s="98">
        <v>9700</v>
      </c>
    </row>
    <row r="702" ht="12.75" hidden="1">
      <c r="AM702" s="98">
        <v>9810</v>
      </c>
    </row>
    <row r="703" ht="12.75" hidden="1">
      <c r="AM703" s="98">
        <v>9820</v>
      </c>
    </row>
    <row r="704" ht="12.75" hidden="1">
      <c r="AM704" s="98">
        <v>9900</v>
      </c>
    </row>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sheetData>
  <sheetProtection password="C79A" sheet="1" objects="1"/>
  <mergeCells count="118">
    <mergeCell ref="B97:I97"/>
    <mergeCell ref="B98:I98"/>
    <mergeCell ref="B107:I107"/>
    <mergeCell ref="B99:I99"/>
    <mergeCell ref="B104:I104"/>
    <mergeCell ref="B91:I91"/>
    <mergeCell ref="B92:I92"/>
    <mergeCell ref="B93:I93"/>
    <mergeCell ref="B95:I95"/>
    <mergeCell ref="B94:I94"/>
    <mergeCell ref="B96:I96"/>
    <mergeCell ref="B88:I88"/>
    <mergeCell ref="B90:I90"/>
    <mergeCell ref="B79:I79"/>
    <mergeCell ref="B84:I84"/>
    <mergeCell ref="B89:I89"/>
    <mergeCell ref="B80:I80"/>
    <mergeCell ref="B81:I81"/>
    <mergeCell ref="B82:I82"/>
    <mergeCell ref="B73:I73"/>
    <mergeCell ref="B75:I75"/>
    <mergeCell ref="B76:I76"/>
    <mergeCell ref="B77:I77"/>
    <mergeCell ref="B78:I78"/>
    <mergeCell ref="B87:I87"/>
    <mergeCell ref="B83:I83"/>
    <mergeCell ref="B85:I85"/>
    <mergeCell ref="B86:I86"/>
    <mergeCell ref="B74:I74"/>
    <mergeCell ref="B70:I70"/>
    <mergeCell ref="B71:I71"/>
    <mergeCell ref="B54:I54"/>
    <mergeCell ref="B55:I55"/>
    <mergeCell ref="B61:I61"/>
    <mergeCell ref="B63:I63"/>
    <mergeCell ref="B68:I68"/>
    <mergeCell ref="B69:I69"/>
    <mergeCell ref="B64:I64"/>
    <mergeCell ref="B65:I65"/>
    <mergeCell ref="B111:I111"/>
    <mergeCell ref="B47:I47"/>
    <mergeCell ref="B48:I48"/>
    <mergeCell ref="B49:I49"/>
    <mergeCell ref="B50:I50"/>
    <mergeCell ref="B51:I51"/>
    <mergeCell ref="B52:I52"/>
    <mergeCell ref="B53:I53"/>
    <mergeCell ref="B72:I72"/>
    <mergeCell ref="B67:I67"/>
    <mergeCell ref="B100:I100"/>
    <mergeCell ref="B101:I101"/>
    <mergeCell ref="B102:I102"/>
    <mergeCell ref="B103:I103"/>
    <mergeCell ref="B105:I105"/>
    <mergeCell ref="B106:I106"/>
    <mergeCell ref="B66:I66"/>
    <mergeCell ref="B46:I46"/>
    <mergeCell ref="B62:I62"/>
    <mergeCell ref="B56:I56"/>
    <mergeCell ref="B57:I57"/>
    <mergeCell ref="B58:I58"/>
    <mergeCell ref="B59:I59"/>
    <mergeCell ref="B60:I60"/>
    <mergeCell ref="B40:I40"/>
    <mergeCell ref="B41:I41"/>
    <mergeCell ref="B42:I42"/>
    <mergeCell ref="B43:I43"/>
    <mergeCell ref="B44:I44"/>
    <mergeCell ref="B45:I45"/>
    <mergeCell ref="B34:I34"/>
    <mergeCell ref="B35:I35"/>
    <mergeCell ref="B36:I36"/>
    <mergeCell ref="B37:I37"/>
    <mergeCell ref="B38:I38"/>
    <mergeCell ref="B39:I39"/>
    <mergeCell ref="J16:K16"/>
    <mergeCell ref="E18:I18"/>
    <mergeCell ref="A18:B18"/>
    <mergeCell ref="B30:I30"/>
    <mergeCell ref="B24:I24"/>
    <mergeCell ref="B25:I25"/>
    <mergeCell ref="E16:H16"/>
    <mergeCell ref="C1:D1"/>
    <mergeCell ref="C12:G12"/>
    <mergeCell ref="I1:J1"/>
    <mergeCell ref="G1:H1"/>
    <mergeCell ref="C4:H4"/>
    <mergeCell ref="A2:K2"/>
    <mergeCell ref="A3:K3"/>
    <mergeCell ref="E10:H10"/>
    <mergeCell ref="C8:H8"/>
    <mergeCell ref="I12:K12"/>
    <mergeCell ref="A8:B8"/>
    <mergeCell ref="J4:K4"/>
    <mergeCell ref="E14:H14"/>
    <mergeCell ref="A10:B10"/>
    <mergeCell ref="I14:K14"/>
    <mergeCell ref="A12:B12"/>
    <mergeCell ref="B119:I119"/>
    <mergeCell ref="B113:I113"/>
    <mergeCell ref="B114:I114"/>
    <mergeCell ref="B116:I116"/>
    <mergeCell ref="B117:I117"/>
    <mergeCell ref="B28:I28"/>
    <mergeCell ref="B29:I29"/>
    <mergeCell ref="B108:I108"/>
    <mergeCell ref="B31:I31"/>
    <mergeCell ref="B32:I32"/>
    <mergeCell ref="B112:I112"/>
    <mergeCell ref="C20:H20"/>
    <mergeCell ref="B109:H109"/>
    <mergeCell ref="B115:I115"/>
    <mergeCell ref="B110:I110"/>
    <mergeCell ref="B118:I118"/>
    <mergeCell ref="A22:K22"/>
    <mergeCell ref="B27:I27"/>
    <mergeCell ref="B26:I26"/>
    <mergeCell ref="B33:I33"/>
  </mergeCells>
  <conditionalFormatting sqref="C14 AJ3">
    <cfRule type="cellIs" priority="1" dxfId="4" operator="equal" stopIfTrue="1">
      <formula>"11;21;31;23"</formula>
    </cfRule>
  </conditionalFormatting>
  <conditionalFormatting sqref="F21:I21">
    <cfRule type="cellIs" priority="2" dxfId="5" operator="equal" stopIfTrue="1">
      <formula>"Neke kontrole na obrascu još nisu zadovoljene"</formula>
    </cfRule>
  </conditionalFormatting>
  <conditionalFormatting sqref="K26:K119">
    <cfRule type="cellIs" priority="3" dxfId="0" operator="lessThan" stopIfTrue="1">
      <formula>0</formula>
    </cfRule>
  </conditionalFormatting>
  <conditionalFormatting sqref="C20:H20 F23:I23">
    <cfRule type="cellIs" priority="4" dxfId="6" operator="equal" stopIfTrue="1">
      <formula>"Obrazac ima još nezadovoljenih kontrola, provjerite list Kontrole"</formula>
    </cfRule>
  </conditionalFormatting>
  <dataValidations count="16">
    <dataValidation type="textLength" allowBlank="1" showInputMessage="1" showErrorMessage="1" errorTitle="Neispravna osoba za kontakt" error="Unosi se samo ime i prezime osobe za kontakt bez ikakvih titula ili fukcija" sqref="C123">
      <formula1>5</formula1>
      <formula2>50</formula2>
    </dataValidation>
    <dataValidation type="textLength" allowBlank="1" showInputMessage="1" showErrorMessage="1" sqref="F125">
      <formula1>8</formula1>
      <formula2>30</formula2>
    </dataValidation>
    <dataValidation type="textLength" allowBlank="1" showInputMessage="1" showErrorMessage="1" errorTitle="Neispravan broj telefona" error="Kod upisa broja telefona, upisujte samo jedan telefon (max. 14 znakova), bez kosih crta, razmaka, crtica i slično, primjer dobro upisanog broja je: 016127087" sqref="C125">
      <formula1>8</formula1>
      <formula2>14</formula2>
    </dataValidation>
    <dataValidation type="textLength" allowBlank="1" showInputMessage="1" showErrorMessage="1" errorTitle="Neispravan zakonski predstavnik" error="Unosi se samo ime i prezime zakonskog predstavnika bez ikakvih titula ili fukcija u duljini 5 do 50" sqref="C127">
      <formula1>5</formula1>
      <formula2>50</formula2>
    </dataValidation>
    <dataValidation type="textLength" operator="equal" allowBlank="1" showErrorMessage="1" errorTitle="Neispravno upisan matični broj" error="Matični broj mora biti upisan na osam znamenaka, s vodećim nulama ako ih ima (npr. 01234567)." sqref="F6">
      <formula1>8</formula1>
    </dataValidation>
    <dataValidation type="whole" operator="greaterThan" allowBlank="1" showErrorMessage="1" errorTitle="Neispravan RKP" error="RKP mora biti upisan i mora biti brojevna vrijednost veća od nule." sqref="C6">
      <formula1>18</formula1>
    </dataValidation>
    <dataValidation type="list" allowBlank="1" showInputMessage="1" showErrorMessage="1" errorTitle="Kriva općina" error="Županija i općina se upisuju šifarski (šifrarnik postojećih općina i pripadajućih županija imate na listu ZupOpc)" sqref="K10">
      <formula1>$AI$24:$AI$590</formula1>
    </dataValidation>
    <dataValidation type="list" operator="equal" allowBlank="1" showInputMessage="1" showErrorMessage="1" errorTitle="Nedozvoljena šifra razine" error="Mjesečni obrazac Obveza ispunjava i predaje FINA-i samo razina 12 (dopušten je odabir razine 11 zbog interne komunikacije raznih Ministarstava i njihovih korisnika te razine)." sqref="C14">
      <formula1>$AM$63:$AM$70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10:F10">
      <formula1>2</formula1>
      <formula2>22</formula2>
    </dataValidation>
    <dataValidation type="whole" allowBlank="1" showErrorMessage="1" errorTitle="Krivi poštanski broj" error="Poštanski broj može biti u granicama 10000 do ispod 60000" sqref="C10">
      <formula1>10000</formula1>
      <formula2>60000</formula2>
    </dataValidation>
    <dataValidation type="textLength" allowBlank="1" showErrorMessage="1" errorTitle="Naziv neispravan" error="Naziv korisnika mora imati najmanje 3 a najviše 64 slovnih znakova. Ne upisujte nazive s &quot;navodnicima&quot; i slično." sqref="C8:F8">
      <formula1>1</formula1>
      <formula2>64</formula2>
    </dataValidation>
    <dataValidation type="list" operator="equal" showDropDown="1" showInputMessage="1" showErrorMessage="1" errorTitle="Nedozvoljena šifra razine" error="Samo korisnici razine 11 i 22 kojima je identičan nekonsolidirani i konsolidirani izvještaj u ovo polje upisuju DA, ostali ovdje upisuju NE. Polje ne smije ostati prazno." sqref="AJ3">
      <formula1>"DA,NE"</formula1>
    </dataValidation>
    <dataValidation type="whole" operator="greaterThanOrEqual" allowBlank="1" showErrorMessage="1" errorTitle="Nedozvoljen unos" error="Dozvoljen je samo upis cijelih brojeva, većih ili jednakih nuli, ako je iznos nula (tj. nema podatka), upišite nulu" sqref="K26:K119">
      <formula1>0</formula1>
    </dataValidation>
    <dataValidation type="list" allowBlank="1" showInputMessage="1" showErrorMessage="1" errorTitle="Neispravna šifra djelatnosti" error="Šifra djelatnosti koju ste upisali ne postoji u šifrarniku, ispravite unos." sqref="C18">
      <formula1>$AM$80:$AM$704</formula1>
    </dataValidation>
    <dataValidation type="textLength" allowBlank="1" showErrorMessage="1" errorTitle="Neispravna adresa" error="Unesite naziv ulice i kućni broj, moraju imati najmanje 3 a najviše 38 slovnih znakova. Ako je naziv ulice toliko dug, skratite ga da stane u 38 slova." sqref="C12">
      <formula1>3</formula1>
      <formula2>38</formula2>
    </dataValidation>
    <dataValidation type="list" allowBlank="1" showErrorMessage="1" errorTitle="Razdjel ili glava neispravni" error="Za obrasce koji imaju razdjel i upisuje se samo postojeća šifarska oznaka razdjela, a za one koji nemaju upisuje se 0 za razdjel." sqref="C16">
      <formula1>$AG$24:$AG$78</formula1>
    </dataValidation>
  </dataValidations>
  <hyperlinks>
    <hyperlink ref="B1" location="Upute!B1" display="Upute"/>
    <hyperlink ref="C1" location="Obrazac!A1" display="Obrazac"/>
    <hyperlink ref="E1" location="Kontrole!A1" display="Kontrole"/>
    <hyperlink ref="F1" location="ZupOpc!A1" display="Županije i općine"/>
    <hyperlink ref="G1" location="Djelat!A1" display="Djelatnosti"/>
    <hyperlink ref="I1" location="Razdjeli!A1" display="Razdjeli"/>
    <hyperlink ref="K1" location="Promjene!A1" display="Promjene"/>
  </hyperlinks>
  <printOptions horizontalCentered="1"/>
  <pageMargins left="0.31496062992125984" right="0.31496062992125984" top="0.62" bottom="0.72" header="0.5905511811023623" footer="0.5905511811023623"/>
  <pageSetup fitToHeight="0" horizontalDpi="600" verticalDpi="600" orientation="portrait" paperSize="9" scale="80" r:id="rId4"/>
  <headerFooter alignWithMargins="0">
    <oddFooter>&amp;RStranica: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G95"/>
  <sheetViews>
    <sheetView showGridLines="0" showRowColHeaders="0" zoomScalePageLayoutView="0" workbookViewId="0" topLeftCell="A1">
      <selection activeCell="A1" sqref="A1"/>
    </sheetView>
  </sheetViews>
  <sheetFormatPr defaultColWidth="9.140625" defaultRowHeight="12.75"/>
  <cols>
    <col min="1" max="1" width="5.140625" style="20" customWidth="1"/>
    <col min="2" max="2" width="17.57421875" style="21" customWidth="1"/>
    <col min="3" max="3" width="17.57421875" style="22" customWidth="1"/>
    <col min="4" max="4" width="17.57421875" style="20" customWidth="1"/>
    <col min="5" max="5" width="17.57421875" style="23" customWidth="1"/>
    <col min="6" max="6" width="17.57421875" style="24" customWidth="1"/>
    <col min="7" max="7" width="17.57421875" style="30" customWidth="1"/>
    <col min="8" max="16384" width="9.140625" style="20" customWidth="1"/>
  </cols>
  <sheetData>
    <row r="1" spans="1:7" ht="12.75">
      <c r="A1" s="20" t="s">
        <v>422</v>
      </c>
      <c r="B1" s="21" t="s">
        <v>435</v>
      </c>
      <c r="C1" s="22" t="s">
        <v>436</v>
      </c>
      <c r="D1" s="20" t="s">
        <v>646</v>
      </c>
      <c r="E1" s="23" t="s">
        <v>647</v>
      </c>
      <c r="F1" s="24" t="s">
        <v>648</v>
      </c>
      <c r="G1" s="30" t="s">
        <v>371</v>
      </c>
    </row>
    <row r="2" spans="1:7" ht="12.75">
      <c r="A2" s="20">
        <f>Obrazac!J26</f>
        <v>1</v>
      </c>
      <c r="B2" s="23">
        <f>Obrazac!K26</f>
        <v>46563</v>
      </c>
      <c r="C2" s="22">
        <f>A2/1000*B2</f>
        <v>46.563</v>
      </c>
      <c r="D2" s="20" t="s">
        <v>657</v>
      </c>
      <c r="E2" s="23">
        <v>0</v>
      </c>
      <c r="F2" s="24" t="s">
        <v>336</v>
      </c>
      <c r="G2" s="30">
        <f>ABS(B2-ROUND(B2,0))</f>
        <v>0</v>
      </c>
    </row>
    <row r="3" spans="1:7" ht="12.75">
      <c r="A3" s="20">
        <f>Obrazac!J27</f>
        <v>2</v>
      </c>
      <c r="B3" s="23">
        <f>Obrazac!K27</f>
        <v>10267992</v>
      </c>
      <c r="C3" s="22">
        <f aca="true" t="shared" si="0" ref="C3:C66">A3/1000*B3</f>
        <v>20535.984</v>
      </c>
      <c r="D3" s="20" t="s">
        <v>660</v>
      </c>
      <c r="E3" s="23">
        <v>0</v>
      </c>
      <c r="F3" s="24" t="str">
        <f>IF(ISNUMBER(Obrazac!F6),TEXT(Obrazac!F6,"00000000"),TRIM(Obrazac!F6))</f>
        <v>00546305</v>
      </c>
      <c r="G3" s="30">
        <f aca="true" t="shared" si="1" ref="G3:G66">ABS(B3-ROUND(B3,0))</f>
        <v>0</v>
      </c>
    </row>
    <row r="4" spans="1:7" ht="12.75">
      <c r="A4" s="20">
        <f>Obrazac!J28</f>
        <v>3</v>
      </c>
      <c r="B4" s="23">
        <f>Obrazac!K28</f>
        <v>0</v>
      </c>
      <c r="C4" s="22">
        <f t="shared" si="0"/>
        <v>0</v>
      </c>
      <c r="D4" s="20" t="s">
        <v>654</v>
      </c>
      <c r="E4" s="23">
        <v>0</v>
      </c>
      <c r="F4" s="24" t="str">
        <f>TRIM(Obrazac!C8)</f>
        <v>OBRTNIČKO-INDUSTRIJSKA ŠKOLA U IMOTSKOM</v>
      </c>
      <c r="G4" s="30">
        <f t="shared" si="1"/>
        <v>0</v>
      </c>
    </row>
    <row r="5" spans="1:7" ht="12.75">
      <c r="A5" s="20">
        <f>Obrazac!J29</f>
        <v>4</v>
      </c>
      <c r="B5" s="23">
        <f>Obrazac!K29</f>
        <v>10253992</v>
      </c>
      <c r="C5" s="22">
        <f t="shared" si="0"/>
        <v>41015.968</v>
      </c>
      <c r="D5" s="20" t="s">
        <v>661</v>
      </c>
      <c r="E5" s="23">
        <f>Obrazac!C10</f>
        <v>21260</v>
      </c>
      <c r="G5" s="30">
        <f t="shared" si="1"/>
        <v>0</v>
      </c>
    </row>
    <row r="6" spans="1:7" ht="12.75">
      <c r="A6" s="20">
        <f>Obrazac!J30</f>
        <v>5</v>
      </c>
      <c r="B6" s="23">
        <f>Obrazac!K30</f>
        <v>7134689</v>
      </c>
      <c r="C6" s="22">
        <f t="shared" si="0"/>
        <v>35673.445</v>
      </c>
      <c r="D6" s="20" t="s">
        <v>655</v>
      </c>
      <c r="E6" s="23">
        <v>0</v>
      </c>
      <c r="F6" s="24" t="str">
        <f>TRIM(Obrazac!E10)</f>
        <v>IMOTSKI</v>
      </c>
      <c r="G6" s="30">
        <f t="shared" si="1"/>
        <v>0</v>
      </c>
    </row>
    <row r="7" spans="1:7" ht="12.75">
      <c r="A7" s="20">
        <f>Obrazac!J31</f>
        <v>6</v>
      </c>
      <c r="B7" s="23">
        <f>Obrazac!K31</f>
        <v>3038200</v>
      </c>
      <c r="C7" s="22">
        <f t="shared" si="0"/>
        <v>18229.2</v>
      </c>
      <c r="D7" s="20" t="s">
        <v>656</v>
      </c>
      <c r="E7" s="23">
        <v>0</v>
      </c>
      <c r="F7" s="24" t="str">
        <f>TRIM(Obrazac!C12)</f>
        <v>BRUNA BUŠIĆA 59</v>
      </c>
      <c r="G7" s="30">
        <f t="shared" si="1"/>
        <v>0</v>
      </c>
    </row>
    <row r="8" spans="1:7" ht="12.75">
      <c r="A8" s="20">
        <f>Obrazac!J32</f>
        <v>7</v>
      </c>
      <c r="B8" s="23">
        <f>Obrazac!K32</f>
        <v>81103</v>
      </c>
      <c r="C8" s="22">
        <f t="shared" si="0"/>
        <v>567.721</v>
      </c>
      <c r="D8" s="20" t="s">
        <v>662</v>
      </c>
      <c r="E8" s="23">
        <v>0</v>
      </c>
      <c r="F8" s="24" t="str">
        <f>IF(ISNUMBER(Obrazac!C18),TEXT(Obrazac!C18,"00000"),TRIM(Obrazac!C18))</f>
        <v>08532</v>
      </c>
      <c r="G8" s="30">
        <f t="shared" si="1"/>
        <v>0</v>
      </c>
    </row>
    <row r="9" spans="1:7" ht="12.75">
      <c r="A9" s="20">
        <f>Obrazac!J33</f>
        <v>8</v>
      </c>
      <c r="B9" s="23">
        <f>Obrazac!K33</f>
        <v>0</v>
      </c>
      <c r="C9" s="22">
        <f t="shared" si="0"/>
        <v>0</v>
      </c>
      <c r="D9" s="20" t="s">
        <v>658</v>
      </c>
      <c r="E9" s="23">
        <f>Obrazac!C16</f>
        <v>0</v>
      </c>
      <c r="G9" s="30">
        <f t="shared" si="1"/>
        <v>0</v>
      </c>
    </row>
    <row r="10" spans="1:7" ht="12.75">
      <c r="A10" s="20">
        <f>Obrazac!J34</f>
        <v>9</v>
      </c>
      <c r="B10" s="23">
        <f>Obrazac!K34</f>
        <v>0</v>
      </c>
      <c r="C10" s="22">
        <f t="shared" si="0"/>
        <v>0</v>
      </c>
      <c r="D10" s="20" t="s">
        <v>659</v>
      </c>
      <c r="E10" s="23">
        <v>0</v>
      </c>
      <c r="G10" s="30">
        <f t="shared" si="1"/>
        <v>0</v>
      </c>
    </row>
    <row r="11" spans="1:7" ht="12.75">
      <c r="A11" s="20">
        <f>Obrazac!J35</f>
        <v>10</v>
      </c>
      <c r="B11" s="23">
        <f>Obrazac!K35</f>
        <v>0</v>
      </c>
      <c r="C11" s="22">
        <f t="shared" si="0"/>
        <v>0</v>
      </c>
      <c r="D11" s="20" t="s">
        <v>664</v>
      </c>
      <c r="E11" s="23">
        <f>Obrazac!C14</f>
        <v>31</v>
      </c>
      <c r="G11" s="30">
        <f t="shared" si="1"/>
        <v>0</v>
      </c>
    </row>
    <row r="12" spans="1:7" ht="12.75">
      <c r="A12" s="20">
        <f>Obrazac!J36</f>
        <v>11</v>
      </c>
      <c r="B12" s="23">
        <f>Obrazac!K36</f>
        <v>0</v>
      </c>
      <c r="C12" s="22">
        <f t="shared" si="0"/>
        <v>0</v>
      </c>
      <c r="D12" s="20" t="s">
        <v>663</v>
      </c>
      <c r="E12" s="23">
        <v>0</v>
      </c>
      <c r="F12" s="24">
        <f>Obrazac!K6</f>
        <v>0</v>
      </c>
      <c r="G12" s="30">
        <f t="shared" si="1"/>
        <v>0</v>
      </c>
    </row>
    <row r="13" spans="1:7" ht="12.75">
      <c r="A13" s="20">
        <f>Obrazac!J37</f>
        <v>12</v>
      </c>
      <c r="B13" s="23">
        <f>Obrazac!K37</f>
        <v>14000</v>
      </c>
      <c r="C13" s="22">
        <f t="shared" si="0"/>
        <v>168</v>
      </c>
      <c r="D13" s="20" t="s">
        <v>665</v>
      </c>
      <c r="E13" s="23">
        <f>Obrazac!K8</f>
        <v>17</v>
      </c>
      <c r="G13" s="30">
        <f t="shared" si="1"/>
        <v>0</v>
      </c>
    </row>
    <row r="14" spans="1:7" ht="12.75">
      <c r="A14" s="20">
        <f>Obrazac!J38</f>
        <v>13</v>
      </c>
      <c r="B14" s="23">
        <f>Obrazac!K38</f>
        <v>0</v>
      </c>
      <c r="C14" s="22">
        <f t="shared" si="0"/>
        <v>0</v>
      </c>
      <c r="D14" s="20" t="s">
        <v>666</v>
      </c>
      <c r="E14" s="23">
        <f>Obrazac!K10</f>
        <v>155</v>
      </c>
      <c r="G14" s="30">
        <f t="shared" si="1"/>
        <v>0</v>
      </c>
    </row>
    <row r="15" spans="1:7" ht="12.75">
      <c r="A15" s="20">
        <f>Obrazac!J39</f>
        <v>14</v>
      </c>
      <c r="B15" s="23">
        <f>Obrazac!K39</f>
        <v>0</v>
      </c>
      <c r="C15" s="22">
        <f t="shared" si="0"/>
        <v>0</v>
      </c>
      <c r="D15" s="20" t="s">
        <v>1346</v>
      </c>
      <c r="E15" s="23">
        <v>160</v>
      </c>
      <c r="G15" s="30">
        <f t="shared" si="1"/>
        <v>0</v>
      </c>
    </row>
    <row r="16" spans="1:7" ht="12.75">
      <c r="A16" s="20">
        <f>Obrazac!J40</f>
        <v>15</v>
      </c>
      <c r="B16" s="23">
        <f>Obrazac!K40</f>
        <v>0</v>
      </c>
      <c r="C16" s="22">
        <f t="shared" si="0"/>
        <v>0</v>
      </c>
      <c r="D16" s="20" t="s">
        <v>368</v>
      </c>
      <c r="E16" s="23">
        <v>0</v>
      </c>
      <c r="F16" s="24" t="str">
        <f>TRIM(Obrazac!C123)</f>
        <v>Vesna Trutin</v>
      </c>
      <c r="G16" s="30">
        <f t="shared" si="1"/>
        <v>0</v>
      </c>
    </row>
    <row r="17" spans="1:7" ht="12.75">
      <c r="A17" s="20">
        <f>Obrazac!J41</f>
        <v>16</v>
      </c>
      <c r="B17" s="23">
        <f>Obrazac!K41</f>
        <v>0</v>
      </c>
      <c r="C17" s="22">
        <f t="shared" si="0"/>
        <v>0</v>
      </c>
      <c r="D17" s="20" t="s">
        <v>369</v>
      </c>
      <c r="E17" s="23">
        <v>0</v>
      </c>
      <c r="F17" s="24" t="str">
        <f>TRIM(Obrazac!C125)</f>
        <v>021/842-333</v>
      </c>
      <c r="G17" s="30">
        <f t="shared" si="1"/>
        <v>0</v>
      </c>
    </row>
    <row r="18" spans="1:7" ht="12.75">
      <c r="A18" s="20">
        <f>Obrazac!J42</f>
        <v>17</v>
      </c>
      <c r="B18" s="23">
        <f>Obrazac!K42</f>
        <v>0</v>
      </c>
      <c r="C18" s="22">
        <f t="shared" si="0"/>
        <v>0</v>
      </c>
      <c r="D18" s="20" t="s">
        <v>370</v>
      </c>
      <c r="E18" s="23">
        <v>0</v>
      </c>
      <c r="F18" s="24" t="str">
        <f>TRIM(Obrazac!C127)</f>
        <v>Momir Karin</v>
      </c>
      <c r="G18" s="30">
        <f t="shared" si="1"/>
        <v>0</v>
      </c>
    </row>
    <row r="19" spans="1:7" ht="12.75">
      <c r="A19" s="20">
        <f>Obrazac!J43</f>
        <v>18</v>
      </c>
      <c r="B19" s="23">
        <f>Obrazac!K43</f>
        <v>0</v>
      </c>
      <c r="C19" s="22">
        <f t="shared" si="0"/>
        <v>0</v>
      </c>
      <c r="D19" s="20" t="s">
        <v>371</v>
      </c>
      <c r="E19" s="23">
        <f>SUM(G2:G95)</f>
        <v>0</v>
      </c>
      <c r="F19" s="24" t="s">
        <v>372</v>
      </c>
      <c r="G19" s="30">
        <f t="shared" si="1"/>
        <v>0</v>
      </c>
    </row>
    <row r="20" spans="1:7" ht="12.75">
      <c r="A20" s="20">
        <f>Obrazac!J44</f>
        <v>19</v>
      </c>
      <c r="B20" s="23">
        <f>Obrazac!K44</f>
        <v>10190744</v>
      </c>
      <c r="C20" s="22">
        <f t="shared" si="0"/>
        <v>193624.136</v>
      </c>
      <c r="D20" s="20" t="s">
        <v>974</v>
      </c>
      <c r="E20" s="23">
        <f>Obrazac!C6</f>
        <v>18805</v>
      </c>
      <c r="F20" s="24">
        <f>Obrazac!C6</f>
        <v>18805</v>
      </c>
      <c r="G20" s="30">
        <f t="shared" si="1"/>
        <v>0</v>
      </c>
    </row>
    <row r="21" spans="1:7" ht="12.75">
      <c r="A21" s="20">
        <f>Obrazac!J45</f>
        <v>20</v>
      </c>
      <c r="B21" s="23">
        <f>Obrazac!K45</f>
        <v>0</v>
      </c>
      <c r="C21" s="22">
        <f t="shared" si="0"/>
        <v>0</v>
      </c>
      <c r="D21" s="20" t="s">
        <v>568</v>
      </c>
      <c r="E21" s="23">
        <v>0</v>
      </c>
      <c r="F21" s="24">
        <f>TRIM(Obrazac!J20)</f>
      </c>
      <c r="G21" s="30">
        <f t="shared" si="1"/>
        <v>0</v>
      </c>
    </row>
    <row r="22" spans="1:7" ht="12.75">
      <c r="A22" s="20">
        <f>Obrazac!J46</f>
        <v>21</v>
      </c>
      <c r="B22" s="23">
        <f>Obrazac!K46</f>
        <v>10176744</v>
      </c>
      <c r="C22" s="22">
        <f t="shared" si="0"/>
        <v>213711.624</v>
      </c>
      <c r="D22" s="20" t="s">
        <v>360</v>
      </c>
      <c r="E22" s="23">
        <v>302</v>
      </c>
      <c r="F22" s="24" t="s">
        <v>229</v>
      </c>
      <c r="G22" s="30">
        <f t="shared" si="1"/>
        <v>0</v>
      </c>
    </row>
    <row r="23" spans="1:7" ht="12.75">
      <c r="A23" s="20">
        <f>Obrazac!J47</f>
        <v>22</v>
      </c>
      <c r="B23" s="23">
        <f>Obrazac!K47</f>
        <v>7134689</v>
      </c>
      <c r="C23" s="22">
        <f t="shared" si="0"/>
        <v>156963.158</v>
      </c>
      <c r="G23" s="30">
        <f t="shared" si="1"/>
        <v>0</v>
      </c>
    </row>
    <row r="24" spans="1:7" ht="12.75">
      <c r="A24" s="20">
        <f>Obrazac!J48</f>
        <v>23</v>
      </c>
      <c r="B24" s="23">
        <f>Obrazac!K48</f>
        <v>2960952</v>
      </c>
      <c r="C24" s="22">
        <f t="shared" si="0"/>
        <v>68101.896</v>
      </c>
      <c r="G24" s="30">
        <f t="shared" si="1"/>
        <v>0</v>
      </c>
    </row>
    <row r="25" spans="1:7" ht="12.75">
      <c r="A25" s="20">
        <f>Obrazac!J49</f>
        <v>24</v>
      </c>
      <c r="B25" s="23">
        <f>Obrazac!K49</f>
        <v>81103</v>
      </c>
      <c r="C25" s="22">
        <f t="shared" si="0"/>
        <v>1946.472</v>
      </c>
      <c r="G25" s="30">
        <f t="shared" si="1"/>
        <v>0</v>
      </c>
    </row>
    <row r="26" spans="1:7" ht="12.75">
      <c r="A26" s="20">
        <f>Obrazac!J50</f>
        <v>25</v>
      </c>
      <c r="B26" s="23">
        <f>Obrazac!K50</f>
        <v>0</v>
      </c>
      <c r="C26" s="22">
        <f t="shared" si="0"/>
        <v>0</v>
      </c>
      <c r="G26" s="30">
        <f t="shared" si="1"/>
        <v>0</v>
      </c>
    </row>
    <row r="27" spans="1:7" ht="12.75">
      <c r="A27" s="20">
        <f>Obrazac!J51</f>
        <v>26</v>
      </c>
      <c r="B27" s="23">
        <f>Obrazac!K51</f>
        <v>0</v>
      </c>
      <c r="C27" s="22">
        <f t="shared" si="0"/>
        <v>0</v>
      </c>
      <c r="G27" s="30">
        <f t="shared" si="1"/>
        <v>0</v>
      </c>
    </row>
    <row r="28" spans="1:7" ht="12.75">
      <c r="A28" s="20">
        <f>Obrazac!J52</f>
        <v>27</v>
      </c>
      <c r="B28" s="23">
        <f>Obrazac!K52</f>
        <v>0</v>
      </c>
      <c r="C28" s="22">
        <f t="shared" si="0"/>
        <v>0</v>
      </c>
      <c r="G28" s="30">
        <f t="shared" si="1"/>
        <v>0</v>
      </c>
    </row>
    <row r="29" spans="1:7" ht="12.75">
      <c r="A29" s="20">
        <f>Obrazac!J53</f>
        <v>28</v>
      </c>
      <c r="B29" s="23">
        <f>Obrazac!K53</f>
        <v>0</v>
      </c>
      <c r="C29" s="22">
        <f t="shared" si="0"/>
        <v>0</v>
      </c>
      <c r="G29" s="30">
        <f t="shared" si="1"/>
        <v>0</v>
      </c>
    </row>
    <row r="30" spans="1:7" ht="12.75">
      <c r="A30" s="20">
        <f>Obrazac!J54</f>
        <v>29</v>
      </c>
      <c r="B30" s="23">
        <f>Obrazac!K54</f>
        <v>14000</v>
      </c>
      <c r="C30" s="22">
        <f t="shared" si="0"/>
        <v>406</v>
      </c>
      <c r="G30" s="30">
        <f t="shared" si="1"/>
        <v>0</v>
      </c>
    </row>
    <row r="31" spans="1:7" ht="12.75">
      <c r="A31" s="20">
        <f>Obrazac!J55</f>
        <v>30</v>
      </c>
      <c r="B31" s="23">
        <f>Obrazac!K55</f>
        <v>0</v>
      </c>
      <c r="C31" s="22">
        <f t="shared" si="0"/>
        <v>0</v>
      </c>
      <c r="G31" s="30">
        <f t="shared" si="1"/>
        <v>0</v>
      </c>
    </row>
    <row r="32" spans="1:7" ht="12.75">
      <c r="A32" s="20">
        <f>Obrazac!J56</f>
        <v>31</v>
      </c>
      <c r="B32" s="23">
        <f>Obrazac!K56</f>
        <v>0</v>
      </c>
      <c r="C32" s="22">
        <f t="shared" si="0"/>
        <v>0</v>
      </c>
      <c r="G32" s="30">
        <f t="shared" si="1"/>
        <v>0</v>
      </c>
    </row>
    <row r="33" spans="1:7" ht="12.75">
      <c r="A33" s="20">
        <f>Obrazac!J57</f>
        <v>32</v>
      </c>
      <c r="B33" s="23">
        <f>Obrazac!K57</f>
        <v>0</v>
      </c>
      <c r="C33" s="22">
        <f t="shared" si="0"/>
        <v>0</v>
      </c>
      <c r="G33" s="30">
        <f t="shared" si="1"/>
        <v>0</v>
      </c>
    </row>
    <row r="34" spans="1:7" ht="12.75">
      <c r="A34" s="20">
        <f>Obrazac!J58</f>
        <v>33</v>
      </c>
      <c r="B34" s="23">
        <f>Obrazac!K58</f>
        <v>0</v>
      </c>
      <c r="C34" s="22">
        <f t="shared" si="0"/>
        <v>0</v>
      </c>
      <c r="G34" s="30">
        <f t="shared" si="1"/>
        <v>0</v>
      </c>
    </row>
    <row r="35" spans="1:7" ht="12.75">
      <c r="A35" s="20">
        <f>Obrazac!J59</f>
        <v>34</v>
      </c>
      <c r="B35" s="23">
        <f>Obrazac!K59</f>
        <v>0</v>
      </c>
      <c r="C35" s="22">
        <f t="shared" si="0"/>
        <v>0</v>
      </c>
      <c r="G35" s="30">
        <f t="shared" si="1"/>
        <v>0</v>
      </c>
    </row>
    <row r="36" spans="1:7" ht="12.75">
      <c r="A36" s="20">
        <f>Obrazac!J60</f>
        <v>35</v>
      </c>
      <c r="B36" s="23">
        <f>Obrazac!K60</f>
        <v>0</v>
      </c>
      <c r="C36" s="22">
        <f t="shared" si="0"/>
        <v>0</v>
      </c>
      <c r="G36" s="30">
        <f t="shared" si="1"/>
        <v>0</v>
      </c>
    </row>
    <row r="37" spans="1:7" ht="12.75">
      <c r="A37" s="20">
        <f>Obrazac!J61</f>
        <v>36</v>
      </c>
      <c r="B37" s="23">
        <f>Obrazac!K61</f>
        <v>123811</v>
      </c>
      <c r="C37" s="22">
        <f t="shared" si="0"/>
        <v>4457.196</v>
      </c>
      <c r="G37" s="30">
        <f t="shared" si="1"/>
        <v>0</v>
      </c>
    </row>
    <row r="38" spans="1:7" ht="12.75">
      <c r="A38" s="20">
        <f>Obrazac!J62</f>
        <v>37</v>
      </c>
      <c r="B38" s="23">
        <f>Obrazac!K62</f>
        <v>123811</v>
      </c>
      <c r="C38" s="22">
        <f t="shared" si="0"/>
        <v>4581.007</v>
      </c>
      <c r="G38" s="30">
        <f t="shared" si="1"/>
        <v>0</v>
      </c>
    </row>
    <row r="39" spans="1:7" ht="12.75">
      <c r="A39" s="20">
        <f>Obrazac!J63</f>
        <v>38</v>
      </c>
      <c r="B39" s="23">
        <f>Obrazac!K63</f>
        <v>0</v>
      </c>
      <c r="C39" s="22">
        <f t="shared" si="0"/>
        <v>0</v>
      </c>
      <c r="G39" s="30">
        <f t="shared" si="1"/>
        <v>0</v>
      </c>
    </row>
    <row r="40" spans="1:7" ht="12.75">
      <c r="A40" s="20">
        <f>Obrazac!J64</f>
        <v>39</v>
      </c>
      <c r="B40" s="23">
        <f>Obrazac!K64</f>
        <v>0</v>
      </c>
      <c r="C40" s="22">
        <f t="shared" si="0"/>
        <v>0</v>
      </c>
      <c r="G40" s="30">
        <f t="shared" si="1"/>
        <v>0</v>
      </c>
    </row>
    <row r="41" spans="1:7" ht="12.75">
      <c r="A41" s="20">
        <f>Obrazac!J65</f>
        <v>40</v>
      </c>
      <c r="B41" s="23">
        <f>Obrazac!K65</f>
        <v>0</v>
      </c>
      <c r="C41" s="22">
        <f t="shared" si="0"/>
        <v>0</v>
      </c>
      <c r="G41" s="30">
        <f t="shared" si="1"/>
        <v>0</v>
      </c>
    </row>
    <row r="42" spans="1:7" ht="12.75">
      <c r="A42" s="20">
        <f>Obrazac!J66</f>
        <v>41</v>
      </c>
      <c r="B42" s="23">
        <f>Obrazac!K66</f>
        <v>0</v>
      </c>
      <c r="C42" s="22">
        <f t="shared" si="0"/>
        <v>0</v>
      </c>
      <c r="G42" s="30">
        <f t="shared" si="1"/>
        <v>0</v>
      </c>
    </row>
    <row r="43" spans="1:7" ht="12.75">
      <c r="A43" s="20">
        <f>Obrazac!J67</f>
        <v>42</v>
      </c>
      <c r="B43" s="23">
        <f>Obrazac!K67</f>
        <v>0</v>
      </c>
      <c r="C43" s="22">
        <f t="shared" si="0"/>
        <v>0</v>
      </c>
      <c r="G43" s="30">
        <f t="shared" si="1"/>
        <v>0</v>
      </c>
    </row>
    <row r="44" spans="1:7" ht="12.75">
      <c r="A44" s="20">
        <f>Obrazac!J68</f>
        <v>43</v>
      </c>
      <c r="B44" s="23">
        <f>Obrazac!K68</f>
        <v>123811</v>
      </c>
      <c r="C44" s="22">
        <f t="shared" si="0"/>
        <v>5323.873</v>
      </c>
      <c r="G44" s="30">
        <f t="shared" si="1"/>
        <v>0</v>
      </c>
    </row>
    <row r="45" spans="1:7" ht="12.75">
      <c r="A45" s="20">
        <f>Obrazac!J69</f>
        <v>44</v>
      </c>
      <c r="B45" s="23">
        <f>Obrazac!K69</f>
        <v>0</v>
      </c>
      <c r="C45" s="22">
        <f t="shared" si="0"/>
        <v>0</v>
      </c>
      <c r="G45" s="30">
        <f t="shared" si="1"/>
        <v>0</v>
      </c>
    </row>
    <row r="46" spans="1:7" ht="12.75">
      <c r="A46" s="20">
        <f>Obrazac!J70</f>
        <v>45</v>
      </c>
      <c r="B46" s="23">
        <f>Obrazac!K70</f>
        <v>0</v>
      </c>
      <c r="C46" s="22">
        <f t="shared" si="0"/>
        <v>0</v>
      </c>
      <c r="G46" s="30">
        <f t="shared" si="1"/>
        <v>0</v>
      </c>
    </row>
    <row r="47" spans="1:7" ht="12.75">
      <c r="A47" s="20">
        <f>Obrazac!J71</f>
        <v>46</v>
      </c>
      <c r="B47" s="23">
        <f>Obrazac!K71</f>
        <v>0</v>
      </c>
      <c r="C47" s="22">
        <f t="shared" si="0"/>
        <v>0</v>
      </c>
      <c r="G47" s="30">
        <f t="shared" si="1"/>
        <v>0</v>
      </c>
    </row>
    <row r="48" spans="1:7" ht="12.75">
      <c r="A48" s="20">
        <f>Obrazac!J72</f>
        <v>47</v>
      </c>
      <c r="B48" s="23">
        <f>Obrazac!K72</f>
        <v>0</v>
      </c>
      <c r="C48" s="22">
        <f t="shared" si="0"/>
        <v>0</v>
      </c>
      <c r="G48" s="30">
        <f t="shared" si="1"/>
        <v>0</v>
      </c>
    </row>
    <row r="49" spans="1:7" ht="12.75">
      <c r="A49" s="20">
        <f>Obrazac!J73</f>
        <v>48</v>
      </c>
      <c r="B49" s="23">
        <f>Obrazac!K73</f>
        <v>0</v>
      </c>
      <c r="C49" s="22">
        <f t="shared" si="0"/>
        <v>0</v>
      </c>
      <c r="G49" s="30">
        <f t="shared" si="1"/>
        <v>0</v>
      </c>
    </row>
    <row r="50" spans="1:7" ht="12.75">
      <c r="A50" s="20">
        <f>Obrazac!J74</f>
        <v>49</v>
      </c>
      <c r="B50" s="23">
        <f>Obrazac!K74</f>
        <v>123811</v>
      </c>
      <c r="C50" s="22">
        <f t="shared" si="0"/>
        <v>6066.7390000000005</v>
      </c>
      <c r="G50" s="30">
        <f t="shared" si="1"/>
        <v>0</v>
      </c>
    </row>
    <row r="51" spans="1:7" ht="12.75">
      <c r="A51" s="20">
        <f>Obrazac!J75</f>
        <v>50</v>
      </c>
      <c r="B51" s="23">
        <f>Obrazac!K75</f>
        <v>123811</v>
      </c>
      <c r="C51" s="22">
        <f t="shared" si="0"/>
        <v>6190.55</v>
      </c>
      <c r="G51" s="30">
        <f t="shared" si="1"/>
        <v>0</v>
      </c>
    </row>
    <row r="52" spans="1:7" ht="12.75">
      <c r="A52" s="20">
        <f>Obrazac!J76</f>
        <v>51</v>
      </c>
      <c r="B52" s="23">
        <f>Obrazac!K76</f>
        <v>0</v>
      </c>
      <c r="C52" s="22">
        <f t="shared" si="0"/>
        <v>0</v>
      </c>
      <c r="G52" s="30">
        <f t="shared" si="1"/>
        <v>0</v>
      </c>
    </row>
    <row r="53" spans="1:7" ht="12.75">
      <c r="A53" s="20">
        <f>Obrazac!J77</f>
        <v>52</v>
      </c>
      <c r="B53" s="23">
        <f>Obrazac!K77</f>
        <v>0</v>
      </c>
      <c r="C53" s="22">
        <f t="shared" si="0"/>
        <v>0</v>
      </c>
      <c r="G53" s="30">
        <f t="shared" si="1"/>
        <v>0</v>
      </c>
    </row>
    <row r="54" spans="1:7" ht="12.75">
      <c r="A54" s="20">
        <f>Obrazac!J78</f>
        <v>53</v>
      </c>
      <c r="B54" s="23">
        <f>Obrazac!K78</f>
        <v>0</v>
      </c>
      <c r="C54" s="22">
        <f t="shared" si="0"/>
        <v>0</v>
      </c>
      <c r="G54" s="30">
        <f t="shared" si="1"/>
        <v>0</v>
      </c>
    </row>
    <row r="55" spans="1:7" ht="12.75">
      <c r="A55" s="20">
        <f>Obrazac!J79</f>
        <v>54</v>
      </c>
      <c r="B55" s="23">
        <f>Obrazac!K79</f>
        <v>0</v>
      </c>
      <c r="C55" s="22">
        <f t="shared" si="0"/>
        <v>0</v>
      </c>
      <c r="G55" s="30">
        <f t="shared" si="1"/>
        <v>0</v>
      </c>
    </row>
    <row r="56" spans="1:7" ht="12.75">
      <c r="A56" s="20">
        <f>Obrazac!J80</f>
        <v>55</v>
      </c>
      <c r="B56" s="23">
        <f>Obrazac!K80</f>
        <v>0</v>
      </c>
      <c r="C56" s="22">
        <f t="shared" si="0"/>
        <v>0</v>
      </c>
      <c r="G56" s="30">
        <f t="shared" si="1"/>
        <v>0</v>
      </c>
    </row>
    <row r="57" spans="1:7" ht="12.75">
      <c r="A57" s="20">
        <f>Obrazac!J81</f>
        <v>56</v>
      </c>
      <c r="B57" s="23">
        <f>Obrazac!K81</f>
        <v>0</v>
      </c>
      <c r="C57" s="22">
        <f t="shared" si="0"/>
        <v>0</v>
      </c>
      <c r="G57" s="30">
        <f t="shared" si="1"/>
        <v>0</v>
      </c>
    </row>
    <row r="58" spans="1:7" ht="12.75">
      <c r="A58" s="20">
        <f>Obrazac!J82</f>
        <v>57</v>
      </c>
      <c r="B58" s="23">
        <f>Obrazac!K82</f>
        <v>0</v>
      </c>
      <c r="C58" s="22">
        <f t="shared" si="0"/>
        <v>0</v>
      </c>
      <c r="G58" s="30">
        <f t="shared" si="1"/>
        <v>0</v>
      </c>
    </row>
    <row r="59" spans="1:7" ht="12.75">
      <c r="A59" s="20">
        <f>Obrazac!J83</f>
        <v>58</v>
      </c>
      <c r="B59" s="23">
        <f>Obrazac!K83</f>
        <v>0</v>
      </c>
      <c r="C59" s="22">
        <f t="shared" si="0"/>
        <v>0</v>
      </c>
      <c r="G59" s="30">
        <f t="shared" si="1"/>
        <v>0</v>
      </c>
    </row>
    <row r="60" spans="1:7" ht="12.75">
      <c r="A60" s="20">
        <f>Obrazac!J84</f>
        <v>59</v>
      </c>
      <c r="B60" s="23">
        <f>Obrazac!K84</f>
        <v>0</v>
      </c>
      <c r="C60" s="22">
        <f t="shared" si="0"/>
        <v>0</v>
      </c>
      <c r="G60" s="30">
        <f t="shared" si="1"/>
        <v>0</v>
      </c>
    </row>
    <row r="61" spans="1:7" ht="12.75">
      <c r="A61" s="20">
        <f>Obrazac!J85</f>
        <v>60</v>
      </c>
      <c r="B61" s="23">
        <f>Obrazac!K85</f>
        <v>0</v>
      </c>
      <c r="C61" s="22">
        <f t="shared" si="0"/>
        <v>0</v>
      </c>
      <c r="G61" s="30">
        <f t="shared" si="1"/>
        <v>0</v>
      </c>
    </row>
    <row r="62" spans="1:7" ht="12.75">
      <c r="A62" s="20">
        <f>Obrazac!J86</f>
        <v>61</v>
      </c>
      <c r="B62" s="23">
        <f>Obrazac!K86</f>
        <v>0</v>
      </c>
      <c r="C62" s="22">
        <f t="shared" si="0"/>
        <v>0</v>
      </c>
      <c r="G62" s="30">
        <f t="shared" si="1"/>
        <v>0</v>
      </c>
    </row>
    <row r="63" spans="1:7" ht="12.75">
      <c r="A63" s="20">
        <f>Obrazac!J87</f>
        <v>62</v>
      </c>
      <c r="B63" s="23">
        <f>Obrazac!K87</f>
        <v>0</v>
      </c>
      <c r="C63" s="22">
        <f t="shared" si="0"/>
        <v>0</v>
      </c>
      <c r="G63" s="30">
        <f t="shared" si="1"/>
        <v>0</v>
      </c>
    </row>
    <row r="64" spans="1:7" ht="12.75">
      <c r="A64" s="20">
        <f>Obrazac!J88</f>
        <v>63</v>
      </c>
      <c r="B64" s="23">
        <f>Obrazac!K88</f>
        <v>0</v>
      </c>
      <c r="C64" s="22">
        <f t="shared" si="0"/>
        <v>0</v>
      </c>
      <c r="G64" s="30">
        <f t="shared" si="1"/>
        <v>0</v>
      </c>
    </row>
    <row r="65" spans="1:7" ht="12.75">
      <c r="A65" s="20">
        <f>Obrazac!J89</f>
        <v>64</v>
      </c>
      <c r="B65" s="23">
        <f>Obrazac!K89</f>
        <v>0</v>
      </c>
      <c r="C65" s="22">
        <f t="shared" si="0"/>
        <v>0</v>
      </c>
      <c r="G65" s="30">
        <f t="shared" si="1"/>
        <v>0</v>
      </c>
    </row>
    <row r="66" spans="1:7" ht="12.75">
      <c r="A66" s="20">
        <f>Obrazac!J90</f>
        <v>65</v>
      </c>
      <c r="B66" s="23">
        <f>Obrazac!K90</f>
        <v>0</v>
      </c>
      <c r="C66" s="22">
        <f t="shared" si="0"/>
        <v>0</v>
      </c>
      <c r="G66" s="30">
        <f t="shared" si="1"/>
        <v>0</v>
      </c>
    </row>
    <row r="67" spans="1:7" ht="12.75">
      <c r="A67" s="20">
        <f>Obrazac!J91</f>
        <v>66</v>
      </c>
      <c r="B67" s="23">
        <f>Obrazac!K91</f>
        <v>0</v>
      </c>
      <c r="C67" s="22">
        <f aca="true" t="shared" si="2" ref="C67:C84">A67/1000*B67</f>
        <v>0</v>
      </c>
      <c r="G67" s="30">
        <f aca="true" t="shared" si="3" ref="G67:G95">ABS(B67-ROUND(B67,0))</f>
        <v>0</v>
      </c>
    </row>
    <row r="68" spans="1:7" ht="12.75">
      <c r="A68" s="20">
        <f>Obrazac!J92</f>
        <v>67</v>
      </c>
      <c r="B68" s="23">
        <f>Obrazac!K92</f>
        <v>0</v>
      </c>
      <c r="C68" s="22">
        <f t="shared" si="2"/>
        <v>0</v>
      </c>
      <c r="G68" s="30">
        <f t="shared" si="3"/>
        <v>0</v>
      </c>
    </row>
    <row r="69" spans="1:7" ht="12.75">
      <c r="A69" s="20">
        <f>Obrazac!J93</f>
        <v>68</v>
      </c>
      <c r="B69" s="23">
        <f>Obrazac!K93</f>
        <v>0</v>
      </c>
      <c r="C69" s="22">
        <f t="shared" si="2"/>
        <v>0</v>
      </c>
      <c r="G69" s="30">
        <f t="shared" si="3"/>
        <v>0</v>
      </c>
    </row>
    <row r="70" spans="1:7" ht="12.75">
      <c r="A70" s="20">
        <f>Obrazac!J94</f>
        <v>69</v>
      </c>
      <c r="B70" s="23">
        <f>Obrazac!K94</f>
        <v>0</v>
      </c>
      <c r="C70" s="22">
        <f t="shared" si="2"/>
        <v>0</v>
      </c>
      <c r="G70" s="30">
        <f t="shared" si="3"/>
        <v>0</v>
      </c>
    </row>
    <row r="71" spans="1:7" ht="12.75">
      <c r="A71" s="20">
        <f>Obrazac!J95</f>
        <v>70</v>
      </c>
      <c r="B71" s="23">
        <f>Obrazac!K95</f>
        <v>0</v>
      </c>
      <c r="C71" s="22">
        <f t="shared" si="2"/>
        <v>0</v>
      </c>
      <c r="G71" s="30">
        <f t="shared" si="3"/>
        <v>0</v>
      </c>
    </row>
    <row r="72" spans="1:7" ht="12.75">
      <c r="A72" s="20">
        <f>Obrazac!J96</f>
        <v>71</v>
      </c>
      <c r="B72" s="23">
        <f>Obrazac!K96</f>
        <v>0</v>
      </c>
      <c r="C72" s="22">
        <f t="shared" si="2"/>
        <v>0</v>
      </c>
      <c r="G72" s="30">
        <f t="shared" si="3"/>
        <v>0</v>
      </c>
    </row>
    <row r="73" spans="1:7" ht="12.75">
      <c r="A73" s="20">
        <f>Obrazac!J97</f>
        <v>72</v>
      </c>
      <c r="B73" s="23">
        <f>Obrazac!K97</f>
        <v>0</v>
      </c>
      <c r="C73" s="22">
        <f t="shared" si="2"/>
        <v>0</v>
      </c>
      <c r="G73" s="30">
        <f t="shared" si="3"/>
        <v>0</v>
      </c>
    </row>
    <row r="74" spans="1:7" ht="12.75">
      <c r="A74" s="20">
        <f>Obrazac!J98</f>
        <v>73</v>
      </c>
      <c r="B74" s="23">
        <f>Obrazac!K98</f>
        <v>0</v>
      </c>
      <c r="C74" s="22">
        <f t="shared" si="2"/>
        <v>0</v>
      </c>
      <c r="G74" s="30">
        <f t="shared" si="3"/>
        <v>0</v>
      </c>
    </row>
    <row r="75" spans="1:7" ht="12.75">
      <c r="A75" s="20">
        <f>Obrazac!J99</f>
        <v>74</v>
      </c>
      <c r="B75" s="23">
        <f>Obrazac!K99</f>
        <v>0</v>
      </c>
      <c r="C75" s="22">
        <f t="shared" si="2"/>
        <v>0</v>
      </c>
      <c r="G75" s="30">
        <f t="shared" si="3"/>
        <v>0</v>
      </c>
    </row>
    <row r="76" spans="1:7" ht="12.75">
      <c r="A76" s="20">
        <f>Obrazac!J100</f>
        <v>75</v>
      </c>
      <c r="B76" s="23">
        <f>Obrazac!K100</f>
        <v>0</v>
      </c>
      <c r="C76" s="22">
        <f t="shared" si="2"/>
        <v>0</v>
      </c>
      <c r="G76" s="30">
        <f t="shared" si="3"/>
        <v>0</v>
      </c>
    </row>
    <row r="77" spans="1:7" ht="12.75">
      <c r="A77" s="20">
        <f>Obrazac!J101</f>
        <v>76</v>
      </c>
      <c r="B77" s="23">
        <f>Obrazac!K101</f>
        <v>0</v>
      </c>
      <c r="C77" s="22">
        <f t="shared" si="2"/>
        <v>0</v>
      </c>
      <c r="G77" s="30">
        <f t="shared" si="3"/>
        <v>0</v>
      </c>
    </row>
    <row r="78" spans="1:7" ht="12.75">
      <c r="A78" s="20">
        <f>Obrazac!J102</f>
        <v>77</v>
      </c>
      <c r="B78" s="23">
        <f>Obrazac!K102</f>
        <v>0</v>
      </c>
      <c r="C78" s="22">
        <f t="shared" si="2"/>
        <v>0</v>
      </c>
      <c r="G78" s="30">
        <f t="shared" si="3"/>
        <v>0</v>
      </c>
    </row>
    <row r="79" spans="1:7" ht="12.75">
      <c r="A79" s="20">
        <f>Obrazac!J103</f>
        <v>78</v>
      </c>
      <c r="B79" s="23">
        <f>Obrazac!K103</f>
        <v>0</v>
      </c>
      <c r="C79" s="22">
        <f t="shared" si="2"/>
        <v>0</v>
      </c>
      <c r="G79" s="30">
        <f t="shared" si="3"/>
        <v>0</v>
      </c>
    </row>
    <row r="80" spans="1:7" ht="12.75">
      <c r="A80" s="20">
        <f>Obrazac!J104</f>
        <v>79</v>
      </c>
      <c r="B80" s="23">
        <f>Obrazac!K104</f>
        <v>0</v>
      </c>
      <c r="C80" s="22">
        <f t="shared" si="2"/>
        <v>0</v>
      </c>
      <c r="G80" s="30">
        <f t="shared" si="3"/>
        <v>0</v>
      </c>
    </row>
    <row r="81" spans="1:7" ht="12.75">
      <c r="A81" s="20">
        <f>Obrazac!J105</f>
        <v>80</v>
      </c>
      <c r="B81" s="23">
        <f>Obrazac!K105</f>
        <v>0</v>
      </c>
      <c r="C81" s="22">
        <f t="shared" si="2"/>
        <v>0</v>
      </c>
      <c r="G81" s="30">
        <f t="shared" si="3"/>
        <v>0</v>
      </c>
    </row>
    <row r="82" spans="1:7" ht="12.75">
      <c r="A82" s="20">
        <f>Obrazac!J106</f>
        <v>81</v>
      </c>
      <c r="B82" s="23">
        <f>Obrazac!K106</f>
        <v>0</v>
      </c>
      <c r="C82" s="22">
        <f t="shared" si="2"/>
        <v>0</v>
      </c>
      <c r="G82" s="30">
        <f t="shared" si="3"/>
        <v>0</v>
      </c>
    </row>
    <row r="83" spans="1:7" ht="12.75">
      <c r="A83" s="20">
        <f>Obrazac!J107</f>
        <v>82</v>
      </c>
      <c r="B83" s="23">
        <f>Obrazac!K107</f>
        <v>0</v>
      </c>
      <c r="C83" s="22">
        <f t="shared" si="2"/>
        <v>0</v>
      </c>
      <c r="G83" s="30">
        <f t="shared" si="3"/>
        <v>0</v>
      </c>
    </row>
    <row r="84" spans="1:7" ht="12.75">
      <c r="A84" s="20">
        <f>Obrazac!J108</f>
        <v>83</v>
      </c>
      <c r="B84" s="23">
        <f>Obrazac!K108</f>
        <v>0</v>
      </c>
      <c r="C84" s="22">
        <f t="shared" si="2"/>
        <v>0</v>
      </c>
      <c r="G84" s="30">
        <f t="shared" si="3"/>
        <v>0</v>
      </c>
    </row>
    <row r="85" spans="1:7" ht="12.75">
      <c r="A85" s="20">
        <f>Obrazac!J109</f>
        <v>84</v>
      </c>
      <c r="B85" s="23">
        <f>Obrazac!K109</f>
        <v>0</v>
      </c>
      <c r="C85" s="22">
        <f aca="true" t="shared" si="4" ref="C85:C95">A85/1000*B85</f>
        <v>0</v>
      </c>
      <c r="G85" s="30">
        <f t="shared" si="3"/>
        <v>0</v>
      </c>
    </row>
    <row r="86" spans="1:7" ht="12.75">
      <c r="A86" s="20">
        <f>Obrazac!J110</f>
        <v>85</v>
      </c>
      <c r="B86" s="23">
        <f>Obrazac!K110</f>
        <v>0</v>
      </c>
      <c r="C86" s="22">
        <f t="shared" si="4"/>
        <v>0</v>
      </c>
      <c r="G86" s="30">
        <f t="shared" si="3"/>
        <v>0</v>
      </c>
    </row>
    <row r="87" spans="1:7" ht="12.75">
      <c r="A87" s="20">
        <f>Obrazac!J111</f>
        <v>86</v>
      </c>
      <c r="B87" s="23">
        <f>Obrazac!K111</f>
        <v>0</v>
      </c>
      <c r="C87" s="22">
        <f t="shared" si="4"/>
        <v>0</v>
      </c>
      <c r="G87" s="30">
        <f t="shared" si="3"/>
        <v>0</v>
      </c>
    </row>
    <row r="88" spans="1:7" ht="12.75">
      <c r="A88" s="20">
        <f>Obrazac!J112</f>
        <v>87</v>
      </c>
      <c r="B88" s="23">
        <f>Obrazac!K112</f>
        <v>0</v>
      </c>
      <c r="C88" s="22">
        <f t="shared" si="4"/>
        <v>0</v>
      </c>
      <c r="G88" s="30">
        <f t="shared" si="3"/>
        <v>0</v>
      </c>
    </row>
    <row r="89" spans="1:7" ht="12.75">
      <c r="A89" s="20">
        <f>Obrazac!J113</f>
        <v>88</v>
      </c>
      <c r="B89" s="23">
        <f>Obrazac!K113</f>
        <v>0</v>
      </c>
      <c r="C89" s="22">
        <f t="shared" si="4"/>
        <v>0</v>
      </c>
      <c r="G89" s="30">
        <f t="shared" si="3"/>
        <v>0</v>
      </c>
    </row>
    <row r="90" spans="1:7" ht="12.75">
      <c r="A90" s="20">
        <f>Obrazac!J114</f>
        <v>89</v>
      </c>
      <c r="B90" s="23">
        <f>Obrazac!K114</f>
        <v>0</v>
      </c>
      <c r="C90" s="22">
        <f t="shared" si="4"/>
        <v>0</v>
      </c>
      <c r="G90" s="30">
        <f t="shared" si="3"/>
        <v>0</v>
      </c>
    </row>
    <row r="91" spans="1:7" ht="12.75">
      <c r="A91" s="20">
        <f>Obrazac!J115</f>
        <v>90</v>
      </c>
      <c r="B91" s="23">
        <f>Obrazac!K115</f>
        <v>0</v>
      </c>
      <c r="C91" s="22">
        <f t="shared" si="4"/>
        <v>0</v>
      </c>
      <c r="G91" s="30">
        <f t="shared" si="3"/>
        <v>0</v>
      </c>
    </row>
    <row r="92" spans="1:7" ht="12.75">
      <c r="A92" s="20">
        <f>Obrazac!J116</f>
        <v>91</v>
      </c>
      <c r="B92" s="23">
        <f>Obrazac!K116</f>
        <v>0</v>
      </c>
      <c r="C92" s="22">
        <f t="shared" si="4"/>
        <v>0</v>
      </c>
      <c r="G92" s="30">
        <f t="shared" si="3"/>
        <v>0</v>
      </c>
    </row>
    <row r="93" spans="1:7" ht="12.75">
      <c r="A93" s="20">
        <f>Obrazac!J117</f>
        <v>92</v>
      </c>
      <c r="B93" s="23">
        <f>Obrazac!K117</f>
        <v>0</v>
      </c>
      <c r="C93" s="22">
        <f t="shared" si="4"/>
        <v>0</v>
      </c>
      <c r="G93" s="30">
        <f t="shared" si="3"/>
        <v>0</v>
      </c>
    </row>
    <row r="94" spans="1:7" ht="12.75">
      <c r="A94" s="20">
        <f>Obrazac!J118</f>
        <v>93</v>
      </c>
      <c r="B94" s="23">
        <f>Obrazac!K118</f>
        <v>0</v>
      </c>
      <c r="C94" s="22">
        <f t="shared" si="4"/>
        <v>0</v>
      </c>
      <c r="G94" s="30">
        <f t="shared" si="3"/>
        <v>0</v>
      </c>
    </row>
    <row r="95" spans="1:7" ht="12.75">
      <c r="A95" s="20">
        <f>Obrazac!J119</f>
        <v>94</v>
      </c>
      <c r="B95" s="23">
        <f>Obrazac!K119</f>
        <v>0</v>
      </c>
      <c r="C95" s="22">
        <f t="shared" si="4"/>
        <v>0</v>
      </c>
      <c r="G95" s="30">
        <f t="shared" si="3"/>
        <v>0</v>
      </c>
    </row>
  </sheetData>
  <sheetProtection password="C79A" sheet="1" object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E7"/>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5.00390625" style="6" customWidth="1"/>
    <col min="2" max="2" width="13.00390625" style="7" customWidth="1"/>
    <col min="3" max="3" width="79.421875" style="6" customWidth="1"/>
    <col min="4" max="4" width="0.9921875" style="6" customWidth="1"/>
    <col min="5" max="16384" width="9.140625" style="6" hidden="1" customWidth="1"/>
  </cols>
  <sheetData>
    <row r="1" spans="1:5" ht="30.75" customHeight="1">
      <c r="A1" s="113" t="s">
        <v>964</v>
      </c>
      <c r="B1" s="110" t="s">
        <v>424</v>
      </c>
      <c r="C1" s="111" t="s">
        <v>425</v>
      </c>
      <c r="D1" s="35"/>
      <c r="E1">
        <f>SUM(E2:E7)</f>
        <v>0</v>
      </c>
    </row>
    <row r="2" spans="1:5" ht="46.5" customHeight="1">
      <c r="A2" s="112" t="s">
        <v>942</v>
      </c>
      <c r="B2" s="114" t="str">
        <f>IF(OR(Obrazac!C8="",Obrazac!C10="",Obrazac!E10="",Obrazac!C12="",Obrazac!F6="",Obrazac!C18="",Obrazac!C14="",Obrazac!C16="",Obrazac!C6="",Obrazac!K8="",Obrazac!K10="",Obrazac!H6=""),"Nije zadovoljena","Zadovoljena")</f>
        <v>Zadovoljena</v>
      </c>
      <c r="C2" s="5" t="s">
        <v>967</v>
      </c>
      <c r="D2" s="33"/>
      <c r="E2">
        <f aca="true" t="shared" si="0" ref="E2:E7">IF(B2&lt;&gt;"Zadovoljena",1,0)</f>
        <v>0</v>
      </c>
    </row>
    <row r="3" spans="1:5" ht="34.5" customHeight="1">
      <c r="A3" s="112" t="s">
        <v>943</v>
      </c>
      <c r="B3" s="114" t="str">
        <f>IF(OR(Obrazac!C123="",Obrazac!C125="",Obrazac!C127=""),"Nije zadovoljena","Zadovoljena")</f>
        <v>Zadovoljena</v>
      </c>
      <c r="C3" s="29" t="s">
        <v>897</v>
      </c>
      <c r="D3" s="34"/>
      <c r="E3">
        <f t="shared" si="0"/>
        <v>0</v>
      </c>
    </row>
    <row r="4" spans="1:5" ht="51.75" customHeight="1">
      <c r="A4" s="112" t="s">
        <v>944</v>
      </c>
      <c r="B4" s="114" t="str">
        <f>IF(INT(Obrazac!J16)&gt;1,"Zadovoljena","Nije zadovoljena")</f>
        <v>Zadovoljena</v>
      </c>
      <c r="C4" s="5" t="s">
        <v>421</v>
      </c>
      <c r="D4" s="33"/>
      <c r="E4">
        <f t="shared" si="0"/>
        <v>0</v>
      </c>
    </row>
    <row r="5" spans="1:5" ht="49.5" customHeight="1">
      <c r="A5" s="112" t="s">
        <v>945</v>
      </c>
      <c r="B5" s="114" t="str">
        <f>IF(Skriveni!E18=0,"Zadovoljena","Nije zadovoljena")</f>
        <v>Zadovoljena</v>
      </c>
      <c r="C5" s="5" t="s">
        <v>985</v>
      </c>
      <c r="D5" s="33"/>
      <c r="E5">
        <f t="shared" si="0"/>
        <v>0</v>
      </c>
    </row>
    <row r="6" spans="1:5" ht="34.5" customHeight="1">
      <c r="A6" s="112" t="s">
        <v>965</v>
      </c>
      <c r="B6" s="114" t="str">
        <f>IF(MIN(Skriveni!B2:B84)&gt;=0,"Zadovoljena","Nije zadovoljena")</f>
        <v>Zadovoljena</v>
      </c>
      <c r="C6" s="5" t="s">
        <v>986</v>
      </c>
      <c r="D6" s="33"/>
      <c r="E6">
        <f t="shared" si="0"/>
        <v>0</v>
      </c>
    </row>
    <row r="7" spans="1:5" ht="60" customHeight="1">
      <c r="A7" s="112" t="s">
        <v>966</v>
      </c>
      <c r="B7" s="114" t="str">
        <f>IF(ABS(Obrazac!K61-Obrazac!K62-Obrazac!K115)&lt;=1,"Zadovoljena","Nije zadovoljena")</f>
        <v>Zadovoljena</v>
      </c>
      <c r="C7" s="5" t="s">
        <v>49</v>
      </c>
      <c r="D7" s="33"/>
      <c r="E7">
        <f t="shared" si="0"/>
        <v>0</v>
      </c>
    </row>
    <row r="8" ht="4.5" customHeight="1"/>
    <row r="9" ht="12.75" hidden="1"/>
  </sheetData>
  <sheetProtection password="C79A" sheet="1" objects="1"/>
  <conditionalFormatting sqref="B2:B7">
    <cfRule type="cellIs" priority="1" dxfId="0" operator="equal" stopIfTrue="1">
      <formula>"Nije zadovoljena"</formula>
    </cfRule>
  </conditionalFormatting>
  <printOptions/>
  <pageMargins left="0.75" right="0.75" top="1" bottom="1" header="0.5" footer="0.5"/>
  <pageSetup fitToHeight="0"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P181"/>
  <sheetViews>
    <sheetView showGridLines="0" showRowColHeaders="0" zoomScalePageLayoutView="0" workbookViewId="0" topLeftCell="A1">
      <pane ySplit="2" topLeftCell="A3" activePane="bottomLeft" state="frozen"/>
      <selection pane="topLeft" activeCell="A1" sqref="A1:B1"/>
      <selection pane="bottomLeft" activeCell="A1" sqref="A1:B1"/>
    </sheetView>
  </sheetViews>
  <sheetFormatPr defaultColWidth="0" defaultRowHeight="12.75" zeroHeight="1"/>
  <cols>
    <col min="1" max="1" width="4.00390625" style="8" customWidth="1"/>
    <col min="2" max="2" width="18.00390625" style="8" customWidth="1"/>
    <col min="3" max="3" width="4.00390625" style="8" customWidth="1"/>
    <col min="4" max="4" width="20.7109375" style="8" customWidth="1"/>
    <col min="5" max="5" width="4.00390625" style="8" customWidth="1"/>
    <col min="6" max="6" width="23.00390625" style="8" customWidth="1"/>
    <col min="7" max="7" width="4.00390625" style="8" customWidth="1"/>
    <col min="8" max="8" width="18.140625" style="8" customWidth="1"/>
    <col min="9" max="9" width="4.00390625" style="8" customWidth="1"/>
    <col min="10" max="10" width="24.7109375" style="8" customWidth="1"/>
    <col min="11" max="11" width="4.00390625" style="8" customWidth="1"/>
    <col min="12" max="12" width="24.140625" style="8" customWidth="1"/>
    <col min="13" max="13" width="4.00390625" style="8" customWidth="1"/>
    <col min="14" max="14" width="20.00390625" style="8" customWidth="1"/>
    <col min="15" max="15" width="4.00390625" style="8" customWidth="1"/>
    <col min="16" max="16" width="21.7109375" style="8" customWidth="1"/>
    <col min="17" max="17" width="4.00390625" style="8" customWidth="1"/>
    <col min="18" max="18" width="17.8515625" style="8" customWidth="1"/>
    <col min="19" max="19" width="4.00390625" style="8" customWidth="1"/>
    <col min="20" max="20" width="17.140625" style="8" customWidth="1"/>
    <col min="21" max="21" width="4.00390625" style="8" customWidth="1"/>
    <col min="22" max="22" width="12.421875" style="8" customWidth="1"/>
    <col min="23" max="23" width="4.00390625" style="8" customWidth="1"/>
    <col min="24" max="24" width="22.421875" style="8" customWidth="1"/>
    <col min="25" max="25" width="4.00390625" style="8" customWidth="1"/>
    <col min="26" max="26" width="20.140625" style="8" customWidth="1"/>
    <col min="27" max="27" width="4.00390625" style="8" customWidth="1"/>
    <col min="28" max="28" width="24.140625" style="8" customWidth="1"/>
    <col min="29" max="29" width="4.00390625" style="8" customWidth="1"/>
    <col min="30" max="30" width="11.8515625" style="8" customWidth="1"/>
    <col min="31" max="31" width="4.00390625" style="8" customWidth="1"/>
    <col min="32" max="32" width="17.140625" style="8" customWidth="1"/>
    <col min="33" max="33" width="4.00390625" style="8" customWidth="1"/>
    <col min="34" max="34" width="18.140625" style="8" customWidth="1"/>
    <col min="35" max="35" width="4.00390625" style="8" customWidth="1"/>
    <col min="36" max="36" width="20.00390625" style="8" customWidth="1"/>
    <col min="37" max="37" width="4.00390625" style="8" customWidth="1"/>
    <col min="38" max="38" width="24.140625" style="8" customWidth="1"/>
    <col min="39" max="39" width="4.00390625" style="8" customWidth="1"/>
    <col min="40" max="40" width="22.7109375" style="8" customWidth="1"/>
    <col min="41" max="41" width="4.00390625" style="8" customWidth="1"/>
    <col min="42" max="42" width="14.421875" style="8" customWidth="1"/>
    <col min="43" max="16384" width="0" style="8" hidden="1" customWidth="1"/>
  </cols>
  <sheetData>
    <row r="1" spans="1:16" ht="36.75" customHeight="1">
      <c r="A1" s="254" t="s">
        <v>1174</v>
      </c>
      <c r="B1" s="255"/>
      <c r="C1" s="223" t="s">
        <v>1175</v>
      </c>
      <c r="D1" s="224"/>
      <c r="E1" s="223" t="s">
        <v>1176</v>
      </c>
      <c r="F1" s="224"/>
      <c r="G1" s="223" t="s">
        <v>1177</v>
      </c>
      <c r="H1" s="224"/>
      <c r="I1" s="223" t="s">
        <v>1178</v>
      </c>
      <c r="J1" s="224"/>
      <c r="K1" s="223" t="s">
        <v>1179</v>
      </c>
      <c r="L1" s="224"/>
      <c r="M1" s="223" t="s">
        <v>1180</v>
      </c>
      <c r="N1" s="224"/>
      <c r="O1" s="223" t="s">
        <v>1181</v>
      </c>
      <c r="P1" s="224"/>
    </row>
    <row r="2" spans="1:42" ht="22.5" customHeight="1">
      <c r="A2" s="256" t="s">
        <v>1347</v>
      </c>
      <c r="B2" s="257"/>
      <c r="C2" s="256" t="s">
        <v>1348</v>
      </c>
      <c r="D2" s="257"/>
      <c r="E2" s="256" t="s">
        <v>1349</v>
      </c>
      <c r="F2" s="258"/>
      <c r="G2" s="256" t="s">
        <v>1350</v>
      </c>
      <c r="H2" s="258"/>
      <c r="I2" s="256" t="s">
        <v>1351</v>
      </c>
      <c r="J2" s="257"/>
      <c r="K2" s="256" t="s">
        <v>1352</v>
      </c>
      <c r="L2" s="257"/>
      <c r="M2" s="256" t="s">
        <v>1353</v>
      </c>
      <c r="N2" s="258"/>
      <c r="O2" s="256" t="s">
        <v>1354</v>
      </c>
      <c r="P2" s="257"/>
      <c r="Q2" s="256" t="s">
        <v>1355</v>
      </c>
      <c r="R2" s="258"/>
      <c r="S2" s="256" t="s">
        <v>1356</v>
      </c>
      <c r="T2" s="257"/>
      <c r="U2" s="256" t="s">
        <v>410</v>
      </c>
      <c r="V2" s="258"/>
      <c r="W2" s="256" t="s">
        <v>411</v>
      </c>
      <c r="X2" s="258"/>
      <c r="Y2" s="256" t="s">
        <v>412</v>
      </c>
      <c r="Z2" s="258"/>
      <c r="AA2" s="256" t="s">
        <v>413</v>
      </c>
      <c r="AB2" s="257"/>
      <c r="AC2" s="256" t="s">
        <v>414</v>
      </c>
      <c r="AD2" s="258"/>
      <c r="AE2" s="256" t="s">
        <v>415</v>
      </c>
      <c r="AF2" s="258"/>
      <c r="AG2" s="256" t="s">
        <v>416</v>
      </c>
      <c r="AH2" s="257"/>
      <c r="AI2" s="256" t="s">
        <v>417</v>
      </c>
      <c r="AJ2" s="257"/>
      <c r="AK2" s="256" t="s">
        <v>418</v>
      </c>
      <c r="AL2" s="258"/>
      <c r="AM2" s="256" t="s">
        <v>419</v>
      </c>
      <c r="AN2" s="257"/>
      <c r="AO2" s="256" t="s">
        <v>420</v>
      </c>
      <c r="AP2" s="257"/>
    </row>
    <row r="3" spans="1:42" ht="12.75">
      <c r="A3" s="10">
        <v>550</v>
      </c>
      <c r="B3" s="11" t="s">
        <v>437</v>
      </c>
      <c r="C3" s="12">
        <v>11</v>
      </c>
      <c r="D3" s="11" t="s">
        <v>472</v>
      </c>
      <c r="E3" s="12">
        <v>83</v>
      </c>
      <c r="F3" s="13" t="s">
        <v>504</v>
      </c>
      <c r="G3" s="12">
        <v>7</v>
      </c>
      <c r="H3" s="13" t="s">
        <v>523</v>
      </c>
      <c r="I3" s="12">
        <v>12</v>
      </c>
      <c r="J3" s="11" t="s">
        <v>544</v>
      </c>
      <c r="K3" s="12">
        <v>96</v>
      </c>
      <c r="L3" s="11" t="s">
        <v>574</v>
      </c>
      <c r="M3" s="12">
        <v>18</v>
      </c>
      <c r="N3" s="13" t="s">
        <v>598</v>
      </c>
      <c r="O3" s="12">
        <v>4</v>
      </c>
      <c r="P3" s="11" t="s">
        <v>626</v>
      </c>
      <c r="Q3" s="12">
        <v>37</v>
      </c>
      <c r="R3" s="13" t="s">
        <v>1037</v>
      </c>
      <c r="S3" s="12">
        <v>54</v>
      </c>
      <c r="T3" s="11" t="s">
        <v>1049</v>
      </c>
      <c r="U3" s="12">
        <v>35</v>
      </c>
      <c r="V3" s="13" t="s">
        <v>1065</v>
      </c>
      <c r="W3" s="12">
        <v>10</v>
      </c>
      <c r="X3" s="13" t="s">
        <v>1075</v>
      </c>
      <c r="Y3" s="12">
        <v>17</v>
      </c>
      <c r="Z3" s="13" t="s">
        <v>1103</v>
      </c>
      <c r="AA3" s="12">
        <v>2</v>
      </c>
      <c r="AB3" s="11" t="s">
        <v>1135</v>
      </c>
      <c r="AC3" s="12">
        <v>621</v>
      </c>
      <c r="AD3" s="13" t="s">
        <v>606</v>
      </c>
      <c r="AE3" s="12">
        <v>1</v>
      </c>
      <c r="AF3" s="13" t="s">
        <v>1229</v>
      </c>
      <c r="AG3" s="12">
        <v>9</v>
      </c>
      <c r="AH3" s="11" t="s">
        <v>828</v>
      </c>
      <c r="AI3" s="12">
        <v>5</v>
      </c>
      <c r="AJ3" s="11" t="s">
        <v>1259</v>
      </c>
      <c r="AK3" s="12">
        <v>25</v>
      </c>
      <c r="AL3" s="13" t="s">
        <v>1296</v>
      </c>
      <c r="AM3" s="12">
        <v>15</v>
      </c>
      <c r="AN3" s="11" t="s">
        <v>1318</v>
      </c>
      <c r="AO3" s="14">
        <v>133</v>
      </c>
      <c r="AP3" s="15" t="s">
        <v>1342</v>
      </c>
    </row>
    <row r="4" spans="1:42" ht="12.75">
      <c r="A4" s="12">
        <v>547</v>
      </c>
      <c r="B4" s="11" t="s">
        <v>438</v>
      </c>
      <c r="C4" s="12">
        <v>41</v>
      </c>
      <c r="D4" s="11" t="s">
        <v>473</v>
      </c>
      <c r="E4" s="12">
        <v>102</v>
      </c>
      <c r="F4" s="13" t="s">
        <v>505</v>
      </c>
      <c r="G4" s="12">
        <v>30</v>
      </c>
      <c r="H4" s="13" t="s">
        <v>524</v>
      </c>
      <c r="I4" s="12">
        <v>19</v>
      </c>
      <c r="J4" s="11" t="s">
        <v>545</v>
      </c>
      <c r="K4" s="12">
        <v>104</v>
      </c>
      <c r="L4" s="11" t="s">
        <v>575</v>
      </c>
      <c r="M4" s="12">
        <v>24</v>
      </c>
      <c r="N4" s="13" t="s">
        <v>599</v>
      </c>
      <c r="O4" s="12">
        <v>8</v>
      </c>
      <c r="P4" s="11" t="s">
        <v>627</v>
      </c>
      <c r="Q4" s="12">
        <v>84</v>
      </c>
      <c r="R4" s="13" t="s">
        <v>1038</v>
      </c>
      <c r="S4" s="12">
        <v>56</v>
      </c>
      <c r="T4" s="11" t="s">
        <v>1050</v>
      </c>
      <c r="U4" s="12">
        <v>58</v>
      </c>
      <c r="V4" s="13" t="s">
        <v>1066</v>
      </c>
      <c r="W4" s="12">
        <v>39</v>
      </c>
      <c r="X4" s="13" t="s">
        <v>1076</v>
      </c>
      <c r="Y4" s="12">
        <v>20</v>
      </c>
      <c r="Z4" s="13" t="s">
        <v>1104</v>
      </c>
      <c r="AA4" s="12">
        <v>13</v>
      </c>
      <c r="AB4" s="11" t="s">
        <v>1136</v>
      </c>
      <c r="AC4" s="12">
        <v>310</v>
      </c>
      <c r="AD4" s="13" t="s">
        <v>607</v>
      </c>
      <c r="AE4" s="12">
        <v>3</v>
      </c>
      <c r="AF4" s="13" t="s">
        <v>1230</v>
      </c>
      <c r="AG4" s="12">
        <v>27</v>
      </c>
      <c r="AH4" s="11" t="s">
        <v>829</v>
      </c>
      <c r="AI4" s="12">
        <v>6</v>
      </c>
      <c r="AJ4" s="11" t="s">
        <v>1260</v>
      </c>
      <c r="AK4" s="12">
        <v>598</v>
      </c>
      <c r="AL4" s="13" t="s">
        <v>1297</v>
      </c>
      <c r="AM4" s="12">
        <v>60</v>
      </c>
      <c r="AN4" s="11" t="s">
        <v>1319</v>
      </c>
      <c r="AO4" s="16"/>
      <c r="AP4" s="13"/>
    </row>
    <row r="5" spans="1:42" ht="12.75">
      <c r="A5" s="12">
        <v>33</v>
      </c>
      <c r="B5" s="11" t="s">
        <v>439</v>
      </c>
      <c r="C5" s="12">
        <v>70</v>
      </c>
      <c r="D5" s="11" t="s">
        <v>474</v>
      </c>
      <c r="E5" s="12">
        <v>121</v>
      </c>
      <c r="F5" s="13" t="s">
        <v>506</v>
      </c>
      <c r="G5" s="12">
        <v>49</v>
      </c>
      <c r="H5" s="13" t="s">
        <v>525</v>
      </c>
      <c r="I5" s="12">
        <v>36</v>
      </c>
      <c r="J5" s="11" t="s">
        <v>546</v>
      </c>
      <c r="K5" s="12">
        <v>107</v>
      </c>
      <c r="L5" s="11" t="s">
        <v>576</v>
      </c>
      <c r="M5" s="12">
        <v>63</v>
      </c>
      <c r="N5" s="13" t="s">
        <v>600</v>
      </c>
      <c r="O5" s="12">
        <v>38</v>
      </c>
      <c r="P5" s="11" t="s">
        <v>628</v>
      </c>
      <c r="Q5" s="12">
        <v>130</v>
      </c>
      <c r="R5" s="13" t="s">
        <v>1039</v>
      </c>
      <c r="S5" s="12">
        <v>57</v>
      </c>
      <c r="T5" s="11" t="s">
        <v>1051</v>
      </c>
      <c r="U5" s="12">
        <v>164</v>
      </c>
      <c r="V5" s="13" t="s">
        <v>1067</v>
      </c>
      <c r="W5" s="12">
        <v>567</v>
      </c>
      <c r="X5" s="13" t="s">
        <v>1077</v>
      </c>
      <c r="Y5" s="12">
        <v>22</v>
      </c>
      <c r="Z5" s="13" t="s">
        <v>1105</v>
      </c>
      <c r="AA5" s="12">
        <v>16</v>
      </c>
      <c r="AB5" s="11" t="s">
        <v>1137</v>
      </c>
      <c r="AC5" s="12">
        <v>51</v>
      </c>
      <c r="AD5" s="13" t="s">
        <v>1170</v>
      </c>
      <c r="AE5" s="12">
        <v>26</v>
      </c>
      <c r="AF5" s="13" t="s">
        <v>1231</v>
      </c>
      <c r="AG5" s="12">
        <v>77</v>
      </c>
      <c r="AH5" s="11" t="s">
        <v>830</v>
      </c>
      <c r="AI5" s="12">
        <v>40</v>
      </c>
      <c r="AJ5" s="11" t="s">
        <v>1261</v>
      </c>
      <c r="AK5" s="12">
        <v>98</v>
      </c>
      <c r="AL5" s="13" t="s">
        <v>1298</v>
      </c>
      <c r="AM5" s="12">
        <v>603</v>
      </c>
      <c r="AN5" s="11" t="s">
        <v>1320</v>
      </c>
      <c r="AO5" s="16"/>
      <c r="AP5" s="13"/>
    </row>
    <row r="6" spans="1:42" ht="12.75">
      <c r="A6" s="12">
        <v>34</v>
      </c>
      <c r="B6" s="11" t="s">
        <v>440</v>
      </c>
      <c r="C6" s="12">
        <v>79</v>
      </c>
      <c r="D6" s="11" t="s">
        <v>475</v>
      </c>
      <c r="E6" s="12">
        <v>510</v>
      </c>
      <c r="F6" s="13" t="s">
        <v>507</v>
      </c>
      <c r="G6" s="12">
        <v>90</v>
      </c>
      <c r="H6" s="13" t="s">
        <v>526</v>
      </c>
      <c r="I6" s="12">
        <v>151</v>
      </c>
      <c r="J6" s="11" t="s">
        <v>547</v>
      </c>
      <c r="K6" s="12">
        <v>115</v>
      </c>
      <c r="L6" s="11" t="s">
        <v>577</v>
      </c>
      <c r="M6" s="12">
        <v>67</v>
      </c>
      <c r="N6" s="13" t="s">
        <v>601</v>
      </c>
      <c r="O6" s="12">
        <v>52</v>
      </c>
      <c r="P6" s="11" t="s">
        <v>629</v>
      </c>
      <c r="Q6" s="12">
        <v>178</v>
      </c>
      <c r="R6" s="13" t="s">
        <v>1040</v>
      </c>
      <c r="S6" s="12">
        <v>136</v>
      </c>
      <c r="T6" s="11" t="s">
        <v>1052</v>
      </c>
      <c r="U6" s="12">
        <v>177</v>
      </c>
      <c r="V6" s="13" t="s">
        <v>1068</v>
      </c>
      <c r="W6" s="12">
        <v>46</v>
      </c>
      <c r="X6" s="13" t="s">
        <v>1078</v>
      </c>
      <c r="Y6" s="12">
        <v>571</v>
      </c>
      <c r="Z6" s="13" t="s">
        <v>1106</v>
      </c>
      <c r="AA6" s="12">
        <v>21</v>
      </c>
      <c r="AB6" s="11" t="s">
        <v>1138</v>
      </c>
      <c r="AC6" s="12">
        <v>95</v>
      </c>
      <c r="AD6" s="13" t="s">
        <v>1171</v>
      </c>
      <c r="AE6" s="12">
        <v>29</v>
      </c>
      <c r="AF6" s="13" t="s">
        <v>1232</v>
      </c>
      <c r="AG6" s="12">
        <v>50</v>
      </c>
      <c r="AH6" s="11" t="s">
        <v>831</v>
      </c>
      <c r="AI6" s="12">
        <v>42</v>
      </c>
      <c r="AJ6" s="11" t="s">
        <v>1262</v>
      </c>
      <c r="AK6" s="12">
        <v>599</v>
      </c>
      <c r="AL6" s="13" t="s">
        <v>1299</v>
      </c>
      <c r="AM6" s="12">
        <v>75</v>
      </c>
      <c r="AN6" s="11" t="s">
        <v>1321</v>
      </c>
      <c r="AO6" s="16"/>
      <c r="AP6" s="13"/>
    </row>
    <row r="7" spans="1:42" ht="12.75">
      <c r="A7" s="12">
        <v>97</v>
      </c>
      <c r="B7" s="11" t="s">
        <v>441</v>
      </c>
      <c r="C7" s="12">
        <v>108</v>
      </c>
      <c r="D7" s="11" t="s">
        <v>476</v>
      </c>
      <c r="E7" s="12">
        <v>149</v>
      </c>
      <c r="F7" s="13" t="s">
        <v>508</v>
      </c>
      <c r="G7" s="12">
        <v>99</v>
      </c>
      <c r="H7" s="13" t="s">
        <v>527</v>
      </c>
      <c r="I7" s="12">
        <v>48</v>
      </c>
      <c r="J7" s="11" t="s">
        <v>548</v>
      </c>
      <c r="K7" s="12">
        <v>122</v>
      </c>
      <c r="L7" s="11" t="s">
        <v>578</v>
      </c>
      <c r="M7" s="12">
        <v>71</v>
      </c>
      <c r="N7" s="13" t="s">
        <v>602</v>
      </c>
      <c r="O7" s="12">
        <v>53</v>
      </c>
      <c r="P7" s="11" t="s">
        <v>630</v>
      </c>
      <c r="Q7" s="12">
        <v>240</v>
      </c>
      <c r="R7" s="13" t="s">
        <v>1041</v>
      </c>
      <c r="S7" s="12">
        <v>245</v>
      </c>
      <c r="T7" s="11" t="s">
        <v>1053</v>
      </c>
      <c r="U7" s="12">
        <v>221</v>
      </c>
      <c r="V7" s="13" t="s">
        <v>1069</v>
      </c>
      <c r="W7" s="12">
        <v>68</v>
      </c>
      <c r="X7" s="13" t="s">
        <v>1079</v>
      </c>
      <c r="Y7" s="12">
        <v>131</v>
      </c>
      <c r="Z7" s="13" t="s">
        <v>1107</v>
      </c>
      <c r="AA7" s="12">
        <v>23</v>
      </c>
      <c r="AB7" s="11" t="s">
        <v>1139</v>
      </c>
      <c r="AC7" s="12">
        <v>113</v>
      </c>
      <c r="AD7" s="13" t="s">
        <v>1172</v>
      </c>
      <c r="AE7" s="12">
        <v>32</v>
      </c>
      <c r="AF7" s="13" t="s">
        <v>1233</v>
      </c>
      <c r="AG7" s="12">
        <v>72</v>
      </c>
      <c r="AH7" s="11" t="s">
        <v>832</v>
      </c>
      <c r="AI7" s="12">
        <v>43</v>
      </c>
      <c r="AJ7" s="11" t="s">
        <v>1263</v>
      </c>
      <c r="AK7" s="12">
        <v>198</v>
      </c>
      <c r="AL7" s="13" t="s">
        <v>1300</v>
      </c>
      <c r="AM7" s="12">
        <v>78</v>
      </c>
      <c r="AN7" s="11" t="s">
        <v>1322</v>
      </c>
      <c r="AO7" s="16"/>
      <c r="AP7" s="13"/>
    </row>
    <row r="8" spans="1:42" ht="12.75">
      <c r="A8" s="12">
        <v>549</v>
      </c>
      <c r="B8" s="11" t="s">
        <v>442</v>
      </c>
      <c r="C8" s="12">
        <v>125</v>
      </c>
      <c r="D8" s="11" t="s">
        <v>477</v>
      </c>
      <c r="E8" s="12">
        <v>150</v>
      </c>
      <c r="F8" s="13" t="s">
        <v>509</v>
      </c>
      <c r="G8" s="12">
        <v>120</v>
      </c>
      <c r="H8" s="13" t="s">
        <v>528</v>
      </c>
      <c r="I8" s="12">
        <v>80</v>
      </c>
      <c r="J8" s="11" t="s">
        <v>549</v>
      </c>
      <c r="K8" s="12">
        <v>618</v>
      </c>
      <c r="L8" s="11" t="s">
        <v>445</v>
      </c>
      <c r="M8" s="12">
        <v>105</v>
      </c>
      <c r="N8" s="13" t="s">
        <v>603</v>
      </c>
      <c r="O8" s="12">
        <v>55</v>
      </c>
      <c r="P8" s="11" t="s">
        <v>631</v>
      </c>
      <c r="Q8" s="12">
        <v>288</v>
      </c>
      <c r="R8" s="13" t="s">
        <v>1042</v>
      </c>
      <c r="S8" s="12">
        <v>266</v>
      </c>
      <c r="T8" s="11" t="s">
        <v>1054</v>
      </c>
      <c r="U8" s="12">
        <v>231</v>
      </c>
      <c r="V8" s="13" t="s">
        <v>1070</v>
      </c>
      <c r="W8" s="12">
        <v>81</v>
      </c>
      <c r="X8" s="13" t="s">
        <v>1080</v>
      </c>
      <c r="Y8" s="12">
        <v>167</v>
      </c>
      <c r="Z8" s="13" t="s">
        <v>1108</v>
      </c>
      <c r="AA8" s="12">
        <v>64</v>
      </c>
      <c r="AB8" s="11" t="s">
        <v>1140</v>
      </c>
      <c r="AC8" s="12">
        <v>183</v>
      </c>
      <c r="AD8" s="13" t="s">
        <v>1173</v>
      </c>
      <c r="AE8" s="12">
        <v>44</v>
      </c>
      <c r="AF8" s="13" t="s">
        <v>1234</v>
      </c>
      <c r="AG8" s="12">
        <v>100</v>
      </c>
      <c r="AH8" s="11" t="s">
        <v>833</v>
      </c>
      <c r="AI8" s="12">
        <v>47</v>
      </c>
      <c r="AJ8" s="11" t="s">
        <v>1264</v>
      </c>
      <c r="AK8" s="12">
        <v>204</v>
      </c>
      <c r="AL8" s="13" t="s">
        <v>1301</v>
      </c>
      <c r="AM8" s="12">
        <v>82</v>
      </c>
      <c r="AN8" s="11" t="s">
        <v>1323</v>
      </c>
      <c r="AO8" s="16"/>
      <c r="AP8" s="13"/>
    </row>
    <row r="9" spans="1:42" ht="12.75">
      <c r="A9" s="12">
        <v>101</v>
      </c>
      <c r="B9" s="11" t="s">
        <v>443</v>
      </c>
      <c r="C9" s="12">
        <v>146</v>
      </c>
      <c r="D9" s="11" t="s">
        <v>478</v>
      </c>
      <c r="E9" s="12">
        <v>168</v>
      </c>
      <c r="F9" s="13" t="s">
        <v>510</v>
      </c>
      <c r="G9" s="12">
        <v>172</v>
      </c>
      <c r="H9" s="13" t="s">
        <v>529</v>
      </c>
      <c r="I9" s="12">
        <v>85</v>
      </c>
      <c r="J9" s="11" t="s">
        <v>550</v>
      </c>
      <c r="K9" s="12">
        <v>145</v>
      </c>
      <c r="L9" s="11" t="s">
        <v>579</v>
      </c>
      <c r="M9" s="12">
        <v>119</v>
      </c>
      <c r="N9" s="13" t="s">
        <v>604</v>
      </c>
      <c r="O9" s="12">
        <v>61</v>
      </c>
      <c r="P9" s="11" t="s">
        <v>632</v>
      </c>
      <c r="Q9" s="12">
        <v>313</v>
      </c>
      <c r="R9" s="13" t="s">
        <v>1043</v>
      </c>
      <c r="S9" s="12">
        <v>283</v>
      </c>
      <c r="T9" s="11" t="s">
        <v>1055</v>
      </c>
      <c r="U9" s="12">
        <v>318</v>
      </c>
      <c r="V9" s="13" t="s">
        <v>1071</v>
      </c>
      <c r="W9" s="12">
        <v>568</v>
      </c>
      <c r="X9" s="13" t="s">
        <v>1081</v>
      </c>
      <c r="Y9" s="12">
        <v>173</v>
      </c>
      <c r="Z9" s="13" t="s">
        <v>1109</v>
      </c>
      <c r="AA9" s="12">
        <v>65</v>
      </c>
      <c r="AB9" s="11" t="s">
        <v>1141</v>
      </c>
      <c r="AC9" s="12">
        <v>184</v>
      </c>
      <c r="AD9" s="13" t="s">
        <v>1216</v>
      </c>
      <c r="AE9" s="12">
        <v>92</v>
      </c>
      <c r="AF9" s="13" t="s">
        <v>1235</v>
      </c>
      <c r="AG9" s="12">
        <v>585</v>
      </c>
      <c r="AH9" s="11" t="s">
        <v>834</v>
      </c>
      <c r="AI9" s="12">
        <v>619</v>
      </c>
      <c r="AJ9" s="11" t="s">
        <v>608</v>
      </c>
      <c r="AK9" s="12">
        <v>219</v>
      </c>
      <c r="AL9" s="13" t="s">
        <v>1302</v>
      </c>
      <c r="AM9" s="12">
        <v>89</v>
      </c>
      <c r="AN9" s="11" t="s">
        <v>1324</v>
      </c>
      <c r="AO9" s="16"/>
      <c r="AP9" s="13"/>
    </row>
    <row r="10" spans="1:42" ht="12.75">
      <c r="A10" s="12">
        <v>114</v>
      </c>
      <c r="B10" s="11" t="s">
        <v>444</v>
      </c>
      <c r="C10" s="12">
        <v>152</v>
      </c>
      <c r="D10" s="11" t="s">
        <v>479</v>
      </c>
      <c r="E10" s="12">
        <v>220</v>
      </c>
      <c r="F10" s="13" t="s">
        <v>511</v>
      </c>
      <c r="G10" s="12">
        <v>623</v>
      </c>
      <c r="H10" s="13" t="s">
        <v>367</v>
      </c>
      <c r="I10" s="12">
        <v>129</v>
      </c>
      <c r="J10" s="11" t="s">
        <v>551</v>
      </c>
      <c r="K10" s="12">
        <v>559</v>
      </c>
      <c r="L10" s="11" t="s">
        <v>580</v>
      </c>
      <c r="M10" s="12">
        <v>139</v>
      </c>
      <c r="N10" s="13" t="s">
        <v>605</v>
      </c>
      <c r="O10" s="12">
        <v>69</v>
      </c>
      <c r="P10" s="11" t="s">
        <v>633</v>
      </c>
      <c r="Q10" s="12">
        <v>323</v>
      </c>
      <c r="R10" s="13" t="s">
        <v>1044</v>
      </c>
      <c r="S10" s="12">
        <v>307</v>
      </c>
      <c r="T10" s="11" t="s">
        <v>1056</v>
      </c>
      <c r="U10" s="12">
        <v>334</v>
      </c>
      <c r="V10" s="13" t="s">
        <v>1072</v>
      </c>
      <c r="W10" s="12">
        <v>118</v>
      </c>
      <c r="X10" s="13" t="s">
        <v>1082</v>
      </c>
      <c r="Y10" s="12">
        <v>622</v>
      </c>
      <c r="Z10" s="13" t="s">
        <v>1245</v>
      </c>
      <c r="AA10" s="12">
        <v>66</v>
      </c>
      <c r="AB10" s="11" t="s">
        <v>1142</v>
      </c>
      <c r="AC10" s="12">
        <v>196</v>
      </c>
      <c r="AD10" s="13" t="s">
        <v>1217</v>
      </c>
      <c r="AE10" s="12">
        <v>137</v>
      </c>
      <c r="AF10" s="13" t="s">
        <v>1236</v>
      </c>
      <c r="AG10" s="12">
        <v>134</v>
      </c>
      <c r="AH10" s="11" t="s">
        <v>835</v>
      </c>
      <c r="AI10" s="12">
        <v>132</v>
      </c>
      <c r="AJ10" s="11" t="s">
        <v>1265</v>
      </c>
      <c r="AK10" s="12">
        <v>226</v>
      </c>
      <c r="AL10" s="13" t="s">
        <v>1303</v>
      </c>
      <c r="AM10" s="12">
        <v>123</v>
      </c>
      <c r="AN10" s="11" t="s">
        <v>1325</v>
      </c>
      <c r="AO10" s="16"/>
      <c r="AP10" s="13"/>
    </row>
    <row r="11" spans="1:42" ht="12.75">
      <c r="A11" s="12">
        <v>135</v>
      </c>
      <c r="B11" s="11" t="s">
        <v>446</v>
      </c>
      <c r="C11" s="12">
        <v>552</v>
      </c>
      <c r="D11" s="11" t="s">
        <v>480</v>
      </c>
      <c r="E11" s="12">
        <v>228</v>
      </c>
      <c r="F11" s="13" t="s">
        <v>512</v>
      </c>
      <c r="G11" s="12">
        <v>179</v>
      </c>
      <c r="H11" s="13" t="s">
        <v>530</v>
      </c>
      <c r="I11" s="12">
        <v>156</v>
      </c>
      <c r="J11" s="11" t="s">
        <v>552</v>
      </c>
      <c r="K11" s="12">
        <v>560</v>
      </c>
      <c r="L11" s="11" t="s">
        <v>581</v>
      </c>
      <c r="M11" s="12">
        <v>144</v>
      </c>
      <c r="N11" s="13" t="s">
        <v>611</v>
      </c>
      <c r="O11" s="12">
        <v>74</v>
      </c>
      <c r="P11" s="11" t="s">
        <v>634</v>
      </c>
      <c r="Q11" s="12">
        <v>455</v>
      </c>
      <c r="R11" s="13" t="s">
        <v>1045</v>
      </c>
      <c r="S11" s="12">
        <v>332</v>
      </c>
      <c r="T11" s="11" t="s">
        <v>1057</v>
      </c>
      <c r="U11" s="12">
        <v>351</v>
      </c>
      <c r="V11" s="13" t="s">
        <v>1073</v>
      </c>
      <c r="W11" s="12">
        <v>569</v>
      </c>
      <c r="X11" s="13" t="s">
        <v>1083</v>
      </c>
      <c r="Y11" s="12">
        <v>572</v>
      </c>
      <c r="Z11" s="13" t="s">
        <v>1110</v>
      </c>
      <c r="AA11" s="12">
        <v>576</v>
      </c>
      <c r="AB11" s="11" t="s">
        <v>1143</v>
      </c>
      <c r="AC11" s="12">
        <v>617</v>
      </c>
      <c r="AD11" s="13" t="s">
        <v>1218</v>
      </c>
      <c r="AE11" s="12">
        <v>141</v>
      </c>
      <c r="AF11" s="13" t="s">
        <v>1237</v>
      </c>
      <c r="AG11" s="12">
        <v>148</v>
      </c>
      <c r="AH11" s="11" t="s">
        <v>836</v>
      </c>
      <c r="AI11" s="12">
        <v>138</v>
      </c>
      <c r="AJ11" s="11" t="s">
        <v>1266</v>
      </c>
      <c r="AK11" s="12">
        <v>600</v>
      </c>
      <c r="AL11" s="13" t="s">
        <v>1304</v>
      </c>
      <c r="AM11" s="12">
        <v>604</v>
      </c>
      <c r="AN11" s="11" t="s">
        <v>1326</v>
      </c>
      <c r="AO11" s="16"/>
      <c r="AP11" s="13"/>
    </row>
    <row r="12" spans="1:42" ht="12.75">
      <c r="A12" s="12">
        <v>158</v>
      </c>
      <c r="B12" s="11" t="s">
        <v>447</v>
      </c>
      <c r="C12" s="12">
        <v>187</v>
      </c>
      <c r="D12" s="11" t="s">
        <v>481</v>
      </c>
      <c r="E12" s="12">
        <v>232</v>
      </c>
      <c r="F12" s="13" t="s">
        <v>513</v>
      </c>
      <c r="G12" s="12">
        <v>216</v>
      </c>
      <c r="H12" s="13" t="s">
        <v>531</v>
      </c>
      <c r="I12" s="12">
        <v>165</v>
      </c>
      <c r="J12" s="11" t="s">
        <v>553</v>
      </c>
      <c r="K12" s="12">
        <v>194</v>
      </c>
      <c r="L12" s="11" t="s">
        <v>582</v>
      </c>
      <c r="M12" s="12">
        <v>161</v>
      </c>
      <c r="N12" s="13" t="s">
        <v>612</v>
      </c>
      <c r="O12" s="12">
        <v>117</v>
      </c>
      <c r="P12" s="11" t="s">
        <v>635</v>
      </c>
      <c r="Q12" s="12">
        <v>387</v>
      </c>
      <c r="R12" s="13" t="s">
        <v>1046</v>
      </c>
      <c r="S12" s="12">
        <v>395</v>
      </c>
      <c r="T12" s="11" t="s">
        <v>1058</v>
      </c>
      <c r="U12" s="14">
        <v>475</v>
      </c>
      <c r="V12" s="17" t="s">
        <v>1074</v>
      </c>
      <c r="W12" s="12">
        <v>127</v>
      </c>
      <c r="X12" s="13" t="s">
        <v>1084</v>
      </c>
      <c r="Y12" s="12">
        <v>234</v>
      </c>
      <c r="Z12" s="13" t="s">
        <v>1111</v>
      </c>
      <c r="AA12" s="12">
        <v>86</v>
      </c>
      <c r="AB12" s="11" t="s">
        <v>1144</v>
      </c>
      <c r="AC12" s="12">
        <v>581</v>
      </c>
      <c r="AD12" s="13" t="s">
        <v>1219</v>
      </c>
      <c r="AE12" s="12">
        <v>154</v>
      </c>
      <c r="AF12" s="13" t="s">
        <v>1238</v>
      </c>
      <c r="AG12" s="12">
        <v>153</v>
      </c>
      <c r="AH12" s="11" t="s">
        <v>837</v>
      </c>
      <c r="AI12" s="12">
        <v>629</v>
      </c>
      <c r="AJ12" s="11" t="s">
        <v>426</v>
      </c>
      <c r="AK12" s="12">
        <v>264</v>
      </c>
      <c r="AL12" s="13" t="s">
        <v>1305</v>
      </c>
      <c r="AM12" s="12">
        <v>206</v>
      </c>
      <c r="AN12" s="11" t="s">
        <v>1327</v>
      </c>
      <c r="AO12" s="16"/>
      <c r="AP12" s="13"/>
    </row>
    <row r="13" spans="1:42" ht="12.75">
      <c r="A13" s="12">
        <v>163</v>
      </c>
      <c r="B13" s="11" t="s">
        <v>448</v>
      </c>
      <c r="C13" s="12">
        <v>200</v>
      </c>
      <c r="D13" s="11" t="s">
        <v>482</v>
      </c>
      <c r="E13" s="12">
        <v>555</v>
      </c>
      <c r="F13" s="13" t="s">
        <v>514</v>
      </c>
      <c r="G13" s="12">
        <v>225</v>
      </c>
      <c r="H13" s="13" t="s">
        <v>532</v>
      </c>
      <c r="I13" s="12">
        <v>189</v>
      </c>
      <c r="J13" s="11" t="s">
        <v>554</v>
      </c>
      <c r="K13" s="12">
        <v>201</v>
      </c>
      <c r="L13" s="11" t="s">
        <v>583</v>
      </c>
      <c r="M13" s="12">
        <v>176</v>
      </c>
      <c r="N13" s="13" t="s">
        <v>613</v>
      </c>
      <c r="O13" s="12">
        <v>170</v>
      </c>
      <c r="P13" s="11" t="s">
        <v>636</v>
      </c>
      <c r="Q13" s="12">
        <v>467</v>
      </c>
      <c r="R13" s="13" t="s">
        <v>1047</v>
      </c>
      <c r="S13" s="12">
        <v>407</v>
      </c>
      <c r="T13" s="11" t="s">
        <v>1059</v>
      </c>
      <c r="U13" s="16"/>
      <c r="V13" s="13"/>
      <c r="W13" s="12">
        <v>140</v>
      </c>
      <c r="X13" s="13" t="s">
        <v>1085</v>
      </c>
      <c r="Y13" s="12">
        <v>282</v>
      </c>
      <c r="Z13" s="13" t="s">
        <v>1112</v>
      </c>
      <c r="AA13" s="12">
        <v>91</v>
      </c>
      <c r="AB13" s="11" t="s">
        <v>1145</v>
      </c>
      <c r="AC13" s="12">
        <v>357</v>
      </c>
      <c r="AD13" s="13" t="s">
        <v>1220</v>
      </c>
      <c r="AE13" s="12">
        <v>159</v>
      </c>
      <c r="AF13" s="13" t="s">
        <v>1239</v>
      </c>
      <c r="AG13" s="12">
        <v>155</v>
      </c>
      <c r="AH13" s="11" t="s">
        <v>838</v>
      </c>
      <c r="AI13" s="12">
        <v>175</v>
      </c>
      <c r="AJ13" s="11" t="s">
        <v>1267</v>
      </c>
      <c r="AK13" s="12">
        <v>268</v>
      </c>
      <c r="AL13" s="13" t="s">
        <v>1306</v>
      </c>
      <c r="AM13" s="12">
        <v>250</v>
      </c>
      <c r="AN13" s="11" t="s">
        <v>1328</v>
      </c>
      <c r="AO13" s="16"/>
      <c r="AP13" s="13"/>
    </row>
    <row r="14" spans="1:42" ht="12.75">
      <c r="A14" s="12">
        <v>169</v>
      </c>
      <c r="B14" s="11" t="s">
        <v>449</v>
      </c>
      <c r="C14" s="12">
        <v>208</v>
      </c>
      <c r="D14" s="11" t="s">
        <v>483</v>
      </c>
      <c r="E14" s="12">
        <v>259</v>
      </c>
      <c r="F14" s="13" t="s">
        <v>515</v>
      </c>
      <c r="G14" s="12">
        <v>281</v>
      </c>
      <c r="H14" s="13" t="s">
        <v>533</v>
      </c>
      <c r="I14" s="12">
        <v>229</v>
      </c>
      <c r="J14" s="11" t="s">
        <v>555</v>
      </c>
      <c r="K14" s="12">
        <v>202</v>
      </c>
      <c r="L14" s="11" t="s">
        <v>584</v>
      </c>
      <c r="M14" s="12">
        <v>199</v>
      </c>
      <c r="N14" s="13" t="s">
        <v>614</v>
      </c>
      <c r="O14" s="12">
        <v>180</v>
      </c>
      <c r="P14" s="11" t="s">
        <v>637</v>
      </c>
      <c r="Q14" s="14">
        <v>512</v>
      </c>
      <c r="R14" s="17" t="s">
        <v>1048</v>
      </c>
      <c r="S14" s="12">
        <v>424</v>
      </c>
      <c r="T14" s="11" t="s">
        <v>1060</v>
      </c>
      <c r="U14" s="16"/>
      <c r="V14" s="13"/>
      <c r="W14" s="12">
        <v>185</v>
      </c>
      <c r="X14" s="13" t="s">
        <v>1086</v>
      </c>
      <c r="Y14" s="12">
        <v>537</v>
      </c>
      <c r="Z14" s="13" t="s">
        <v>1113</v>
      </c>
      <c r="AA14" s="12">
        <v>94</v>
      </c>
      <c r="AB14" s="11" t="s">
        <v>1146</v>
      </c>
      <c r="AC14" s="12">
        <v>298</v>
      </c>
      <c r="AD14" s="13" t="s">
        <v>1221</v>
      </c>
      <c r="AE14" s="12">
        <v>166</v>
      </c>
      <c r="AF14" s="13" t="s">
        <v>1240</v>
      </c>
      <c r="AG14" s="12">
        <v>171</v>
      </c>
      <c r="AH14" s="11" t="s">
        <v>839</v>
      </c>
      <c r="AI14" s="12">
        <v>596</v>
      </c>
      <c r="AJ14" s="11" t="s">
        <v>1268</v>
      </c>
      <c r="AK14" s="12">
        <v>306</v>
      </c>
      <c r="AL14" s="13" t="s">
        <v>1307</v>
      </c>
      <c r="AM14" s="12">
        <v>276</v>
      </c>
      <c r="AN14" s="11" t="s">
        <v>1329</v>
      </c>
      <c r="AO14" s="16"/>
      <c r="AP14" s="13"/>
    </row>
    <row r="15" spans="1:42" ht="12.75">
      <c r="A15" s="12">
        <v>190</v>
      </c>
      <c r="B15" s="11" t="s">
        <v>450</v>
      </c>
      <c r="C15" s="12">
        <v>211</v>
      </c>
      <c r="D15" s="11" t="s">
        <v>484</v>
      </c>
      <c r="E15" s="12">
        <v>293</v>
      </c>
      <c r="F15" s="13" t="s">
        <v>516</v>
      </c>
      <c r="G15" s="12">
        <v>297</v>
      </c>
      <c r="H15" s="13" t="s">
        <v>534</v>
      </c>
      <c r="I15" s="12">
        <v>247</v>
      </c>
      <c r="J15" s="11" t="s">
        <v>556</v>
      </c>
      <c r="K15" s="12">
        <v>203</v>
      </c>
      <c r="L15" s="11" t="s">
        <v>585</v>
      </c>
      <c r="M15" s="12">
        <v>287</v>
      </c>
      <c r="N15" s="13" t="s">
        <v>615</v>
      </c>
      <c r="O15" s="12">
        <v>186</v>
      </c>
      <c r="P15" s="11" t="s">
        <v>638</v>
      </c>
      <c r="Q15" s="16"/>
      <c r="R15" s="13"/>
      <c r="S15" s="12">
        <v>449</v>
      </c>
      <c r="T15" s="11" t="s">
        <v>1061</v>
      </c>
      <c r="U15" s="16"/>
      <c r="V15" s="13"/>
      <c r="W15" s="12">
        <v>284</v>
      </c>
      <c r="X15" s="13" t="s">
        <v>1087</v>
      </c>
      <c r="Y15" s="12">
        <v>296</v>
      </c>
      <c r="Z15" s="13" t="s">
        <v>1114</v>
      </c>
      <c r="AA15" s="12">
        <v>103</v>
      </c>
      <c r="AB15" s="11" t="s">
        <v>1147</v>
      </c>
      <c r="AC15" s="12">
        <v>582</v>
      </c>
      <c r="AD15" s="13" t="s">
        <v>1222</v>
      </c>
      <c r="AE15" s="12">
        <v>239</v>
      </c>
      <c r="AF15" s="13" t="s">
        <v>1241</v>
      </c>
      <c r="AG15" s="12">
        <v>181</v>
      </c>
      <c r="AH15" s="11" t="s">
        <v>840</v>
      </c>
      <c r="AI15" s="12">
        <v>597</v>
      </c>
      <c r="AJ15" s="11" t="s">
        <v>1269</v>
      </c>
      <c r="AK15" s="12">
        <v>308</v>
      </c>
      <c r="AL15" s="13" t="s">
        <v>1308</v>
      </c>
      <c r="AM15" s="12">
        <v>279</v>
      </c>
      <c r="AN15" s="11" t="s">
        <v>1330</v>
      </c>
      <c r="AO15" s="16"/>
      <c r="AP15" s="13"/>
    </row>
    <row r="16" spans="1:42" ht="12.75">
      <c r="A16" s="12">
        <v>193</v>
      </c>
      <c r="B16" s="11" t="s">
        <v>451</v>
      </c>
      <c r="C16" s="12">
        <v>212</v>
      </c>
      <c r="D16" s="11" t="s">
        <v>485</v>
      </c>
      <c r="E16" s="12">
        <v>328</v>
      </c>
      <c r="F16" s="13" t="s">
        <v>517</v>
      </c>
      <c r="G16" s="12">
        <v>315</v>
      </c>
      <c r="H16" s="13" t="s">
        <v>535</v>
      </c>
      <c r="I16" s="12">
        <v>244</v>
      </c>
      <c r="J16" s="11" t="s">
        <v>557</v>
      </c>
      <c r="K16" s="12">
        <v>214</v>
      </c>
      <c r="L16" s="11" t="s">
        <v>586</v>
      </c>
      <c r="M16" s="12">
        <v>375</v>
      </c>
      <c r="N16" s="13" t="s">
        <v>616</v>
      </c>
      <c r="O16" s="12">
        <v>538</v>
      </c>
      <c r="P16" s="11" t="s">
        <v>639</v>
      </c>
      <c r="Q16" s="16"/>
      <c r="R16" s="13"/>
      <c r="S16" s="12">
        <v>491</v>
      </c>
      <c r="T16" s="11" t="s">
        <v>1062</v>
      </c>
      <c r="U16" s="16"/>
      <c r="V16" s="13"/>
      <c r="W16" s="12">
        <v>285</v>
      </c>
      <c r="X16" s="13" t="s">
        <v>1088</v>
      </c>
      <c r="Y16" s="12">
        <v>316</v>
      </c>
      <c r="Z16" s="13" t="s">
        <v>1115</v>
      </c>
      <c r="AA16" s="12">
        <v>106</v>
      </c>
      <c r="AB16" s="11" t="s">
        <v>1148</v>
      </c>
      <c r="AC16" s="12">
        <v>377</v>
      </c>
      <c r="AD16" s="13" t="s">
        <v>1223</v>
      </c>
      <c r="AE16" s="12">
        <v>610</v>
      </c>
      <c r="AF16" s="13" t="s">
        <v>1242</v>
      </c>
      <c r="AG16" s="12">
        <v>192</v>
      </c>
      <c r="AH16" s="11" t="s">
        <v>841</v>
      </c>
      <c r="AI16" s="12">
        <v>217</v>
      </c>
      <c r="AJ16" s="11" t="s">
        <v>1270</v>
      </c>
      <c r="AK16" s="12">
        <v>335</v>
      </c>
      <c r="AL16" s="13" t="s">
        <v>1309</v>
      </c>
      <c r="AM16" s="12">
        <v>605</v>
      </c>
      <c r="AN16" s="11" t="s">
        <v>1331</v>
      </c>
      <c r="AO16" s="16"/>
      <c r="AP16" s="13"/>
    </row>
    <row r="17" spans="1:42" ht="12.75">
      <c r="A17" s="12">
        <v>533</v>
      </c>
      <c r="B17" s="11" t="s">
        <v>452</v>
      </c>
      <c r="C17" s="12">
        <v>553</v>
      </c>
      <c r="D17" s="11" t="s">
        <v>486</v>
      </c>
      <c r="E17" s="12">
        <v>347</v>
      </c>
      <c r="F17" s="13" t="s">
        <v>518</v>
      </c>
      <c r="G17" s="12">
        <v>333</v>
      </c>
      <c r="H17" s="13" t="s">
        <v>536</v>
      </c>
      <c r="I17" s="12">
        <v>251</v>
      </c>
      <c r="J17" s="11" t="s">
        <v>558</v>
      </c>
      <c r="K17" s="12">
        <v>227</v>
      </c>
      <c r="L17" s="11" t="s">
        <v>587</v>
      </c>
      <c r="M17" s="12">
        <v>562</v>
      </c>
      <c r="N17" s="13" t="s">
        <v>617</v>
      </c>
      <c r="O17" s="12">
        <v>209</v>
      </c>
      <c r="P17" s="11" t="s">
        <v>640</v>
      </c>
      <c r="Q17" s="16"/>
      <c r="R17" s="13"/>
      <c r="S17" s="12">
        <v>499</v>
      </c>
      <c r="T17" s="11" t="s">
        <v>1063</v>
      </c>
      <c r="U17" s="16"/>
      <c r="V17" s="13"/>
      <c r="W17" s="12">
        <v>299</v>
      </c>
      <c r="X17" s="13" t="s">
        <v>1089</v>
      </c>
      <c r="Y17" s="12">
        <v>317</v>
      </c>
      <c r="Z17" s="13" t="s">
        <v>1116</v>
      </c>
      <c r="AA17" s="12">
        <v>110</v>
      </c>
      <c r="AB17" s="11" t="s">
        <v>1149</v>
      </c>
      <c r="AC17" s="12">
        <v>394</v>
      </c>
      <c r="AD17" s="13" t="s">
        <v>1224</v>
      </c>
      <c r="AE17" s="12">
        <v>612</v>
      </c>
      <c r="AF17" s="13" t="s">
        <v>1243</v>
      </c>
      <c r="AG17" s="12">
        <v>197</v>
      </c>
      <c r="AH17" s="11" t="s">
        <v>842</v>
      </c>
      <c r="AI17" s="12">
        <v>222</v>
      </c>
      <c r="AJ17" s="11" t="s">
        <v>1271</v>
      </c>
      <c r="AK17" s="12">
        <v>343</v>
      </c>
      <c r="AL17" s="13" t="s">
        <v>1310</v>
      </c>
      <c r="AM17" s="12">
        <v>342</v>
      </c>
      <c r="AN17" s="11" t="s">
        <v>1332</v>
      </c>
      <c r="AO17" s="16"/>
      <c r="AP17" s="13"/>
    </row>
    <row r="18" spans="1:42" ht="12.75">
      <c r="A18" s="12">
        <v>545</v>
      </c>
      <c r="B18" s="11" t="s">
        <v>453</v>
      </c>
      <c r="C18" s="12">
        <v>236</v>
      </c>
      <c r="D18" s="11" t="s">
        <v>487</v>
      </c>
      <c r="E18" s="12">
        <v>391</v>
      </c>
      <c r="F18" s="13" t="s">
        <v>519</v>
      </c>
      <c r="G18" s="12">
        <v>365</v>
      </c>
      <c r="H18" s="13" t="s">
        <v>537</v>
      </c>
      <c r="I18" s="12">
        <v>260</v>
      </c>
      <c r="J18" s="11" t="s">
        <v>559</v>
      </c>
      <c r="K18" s="12">
        <v>270</v>
      </c>
      <c r="L18" s="11" t="s">
        <v>588</v>
      </c>
      <c r="M18" s="12">
        <v>390</v>
      </c>
      <c r="N18" s="13" t="s">
        <v>618</v>
      </c>
      <c r="O18" s="12">
        <v>215</v>
      </c>
      <c r="P18" s="11" t="s">
        <v>641</v>
      </c>
      <c r="Q18" s="16"/>
      <c r="R18" s="13"/>
      <c r="S18" s="14">
        <v>524</v>
      </c>
      <c r="T18" s="15" t="s">
        <v>1064</v>
      </c>
      <c r="U18" s="16"/>
      <c r="V18" s="13"/>
      <c r="W18" s="12">
        <v>303</v>
      </c>
      <c r="X18" s="13" t="s">
        <v>1090</v>
      </c>
      <c r="Y18" s="12">
        <v>320</v>
      </c>
      <c r="Z18" s="13" t="s">
        <v>1117</v>
      </c>
      <c r="AA18" s="12">
        <v>111</v>
      </c>
      <c r="AB18" s="11" t="s">
        <v>1150</v>
      </c>
      <c r="AC18" s="12">
        <v>444</v>
      </c>
      <c r="AD18" s="13" t="s">
        <v>1225</v>
      </c>
      <c r="AE18" s="12">
        <v>295</v>
      </c>
      <c r="AF18" s="13" t="s">
        <v>1244</v>
      </c>
      <c r="AG18" s="12">
        <v>586</v>
      </c>
      <c r="AH18" s="11" t="s">
        <v>843</v>
      </c>
      <c r="AI18" s="12">
        <v>223</v>
      </c>
      <c r="AJ18" s="11" t="s">
        <v>1272</v>
      </c>
      <c r="AK18" s="12">
        <v>399</v>
      </c>
      <c r="AL18" s="13" t="s">
        <v>1311</v>
      </c>
      <c r="AM18" s="12">
        <v>355</v>
      </c>
      <c r="AN18" s="11" t="s">
        <v>1333</v>
      </c>
      <c r="AO18" s="16"/>
      <c r="AP18" s="13"/>
    </row>
    <row r="19" spans="1:42" ht="12.75">
      <c r="A19" s="12">
        <v>213</v>
      </c>
      <c r="B19" s="11" t="s">
        <v>454</v>
      </c>
      <c r="C19" s="12">
        <v>248</v>
      </c>
      <c r="D19" s="11" t="s">
        <v>488</v>
      </c>
      <c r="E19" s="12">
        <v>426</v>
      </c>
      <c r="F19" s="13" t="s">
        <v>520</v>
      </c>
      <c r="G19" s="12">
        <v>556</v>
      </c>
      <c r="H19" s="13" t="s">
        <v>538</v>
      </c>
      <c r="I19" s="12">
        <v>289</v>
      </c>
      <c r="J19" s="11" t="s">
        <v>560</v>
      </c>
      <c r="K19" s="12">
        <v>292</v>
      </c>
      <c r="L19" s="11" t="s">
        <v>589</v>
      </c>
      <c r="M19" s="12">
        <v>564</v>
      </c>
      <c r="N19" s="13" t="s">
        <v>619</v>
      </c>
      <c r="O19" s="12">
        <v>237</v>
      </c>
      <c r="P19" s="11" t="s">
        <v>642</v>
      </c>
      <c r="Q19" s="16"/>
      <c r="R19" s="13"/>
      <c r="S19" s="16"/>
      <c r="T19" s="13"/>
      <c r="U19" s="16"/>
      <c r="V19" s="13"/>
      <c r="W19" s="12">
        <v>309</v>
      </c>
      <c r="X19" s="13" t="s">
        <v>1091</v>
      </c>
      <c r="Y19" s="12">
        <v>344</v>
      </c>
      <c r="Z19" s="13" t="s">
        <v>1118</v>
      </c>
      <c r="AA19" s="12">
        <v>116</v>
      </c>
      <c r="AB19" s="11" t="s">
        <v>1151</v>
      </c>
      <c r="AC19" s="12">
        <v>454</v>
      </c>
      <c r="AD19" s="13" t="s">
        <v>1226</v>
      </c>
      <c r="AE19" s="12">
        <v>294</v>
      </c>
      <c r="AF19" s="13" t="s">
        <v>667</v>
      </c>
      <c r="AG19" s="12">
        <v>587</v>
      </c>
      <c r="AH19" s="11" t="s">
        <v>844</v>
      </c>
      <c r="AI19" s="12">
        <v>235</v>
      </c>
      <c r="AJ19" s="11" t="s">
        <v>1273</v>
      </c>
      <c r="AK19" s="12">
        <v>402</v>
      </c>
      <c r="AL19" s="13" t="s">
        <v>1312</v>
      </c>
      <c r="AM19" s="12">
        <v>620</v>
      </c>
      <c r="AN19" s="11" t="s">
        <v>609</v>
      </c>
      <c r="AO19" s="16"/>
      <c r="AP19" s="13"/>
    </row>
    <row r="20" spans="1:42" ht="12.75">
      <c r="A20" s="12">
        <v>548</v>
      </c>
      <c r="B20" s="11" t="s">
        <v>455</v>
      </c>
      <c r="C20" s="12">
        <v>256</v>
      </c>
      <c r="D20" s="11" t="s">
        <v>489</v>
      </c>
      <c r="E20" s="12">
        <v>457</v>
      </c>
      <c r="F20" s="13" t="s">
        <v>521</v>
      </c>
      <c r="G20" s="12">
        <v>378</v>
      </c>
      <c r="H20" s="13" t="s">
        <v>539</v>
      </c>
      <c r="I20" s="12">
        <v>326</v>
      </c>
      <c r="J20" s="11" t="s">
        <v>561</v>
      </c>
      <c r="K20" s="12">
        <v>561</v>
      </c>
      <c r="L20" s="11" t="s">
        <v>590</v>
      </c>
      <c r="M20" s="12">
        <v>450</v>
      </c>
      <c r="N20" s="13" t="s">
        <v>620</v>
      </c>
      <c r="O20" s="12">
        <v>624</v>
      </c>
      <c r="P20" s="11" t="s">
        <v>427</v>
      </c>
      <c r="Q20" s="16"/>
      <c r="R20" s="13"/>
      <c r="S20" s="16"/>
      <c r="T20" s="13"/>
      <c r="U20" s="16"/>
      <c r="V20" s="13"/>
      <c r="W20" s="12">
        <v>338</v>
      </c>
      <c r="X20" s="13" t="s">
        <v>1092</v>
      </c>
      <c r="Y20" s="12">
        <v>345</v>
      </c>
      <c r="Z20" s="13" t="s">
        <v>1119</v>
      </c>
      <c r="AA20" s="12">
        <v>124</v>
      </c>
      <c r="AB20" s="11" t="s">
        <v>1152</v>
      </c>
      <c r="AC20" s="12">
        <v>626</v>
      </c>
      <c r="AD20" s="13" t="s">
        <v>428</v>
      </c>
      <c r="AE20" s="12">
        <v>535</v>
      </c>
      <c r="AF20" s="13" t="s">
        <v>816</v>
      </c>
      <c r="AG20" s="12">
        <v>243</v>
      </c>
      <c r="AH20" s="11" t="s">
        <v>845</v>
      </c>
      <c r="AI20" s="12">
        <v>246</v>
      </c>
      <c r="AJ20" s="11" t="s">
        <v>1274</v>
      </c>
      <c r="AK20" s="12">
        <v>419</v>
      </c>
      <c r="AL20" s="13" t="s">
        <v>1313</v>
      </c>
      <c r="AM20" s="12">
        <v>385</v>
      </c>
      <c r="AN20" s="11" t="s">
        <v>1334</v>
      </c>
      <c r="AO20" s="16"/>
      <c r="AP20" s="13"/>
    </row>
    <row r="21" spans="1:42" ht="12.75">
      <c r="A21" s="12">
        <v>539</v>
      </c>
      <c r="B21" s="11" t="s">
        <v>456</v>
      </c>
      <c r="C21" s="12">
        <v>265</v>
      </c>
      <c r="D21" s="11" t="s">
        <v>490</v>
      </c>
      <c r="E21" s="14">
        <v>477</v>
      </c>
      <c r="F21" s="17" t="s">
        <v>522</v>
      </c>
      <c r="G21" s="12">
        <v>400</v>
      </c>
      <c r="H21" s="13" t="s">
        <v>540</v>
      </c>
      <c r="I21" s="12">
        <v>410</v>
      </c>
      <c r="J21" s="11" t="s">
        <v>562</v>
      </c>
      <c r="K21" s="12">
        <v>324</v>
      </c>
      <c r="L21" s="11" t="s">
        <v>591</v>
      </c>
      <c r="M21" s="12">
        <v>478</v>
      </c>
      <c r="N21" s="13" t="s">
        <v>621</v>
      </c>
      <c r="O21" s="12">
        <v>242</v>
      </c>
      <c r="P21" s="11" t="s">
        <v>643</v>
      </c>
      <c r="Q21" s="16"/>
      <c r="R21" s="13"/>
      <c r="S21" s="16"/>
      <c r="T21" s="13"/>
      <c r="U21" s="16"/>
      <c r="V21" s="13"/>
      <c r="W21" s="12">
        <v>372</v>
      </c>
      <c r="X21" s="13" t="s">
        <v>1093</v>
      </c>
      <c r="Y21" s="12">
        <v>349</v>
      </c>
      <c r="Z21" s="13" t="s">
        <v>1120</v>
      </c>
      <c r="AA21" s="12">
        <v>609</v>
      </c>
      <c r="AB21" s="11" t="s">
        <v>1153</v>
      </c>
      <c r="AC21" s="12">
        <v>469</v>
      </c>
      <c r="AD21" s="13" t="s">
        <v>1227</v>
      </c>
      <c r="AE21" s="12">
        <v>583</v>
      </c>
      <c r="AF21" s="13" t="s">
        <v>1123</v>
      </c>
      <c r="AG21" s="12">
        <v>249</v>
      </c>
      <c r="AH21" s="11" t="s">
        <v>846</v>
      </c>
      <c r="AI21" s="12">
        <v>254</v>
      </c>
      <c r="AJ21" s="11" t="s">
        <v>1275</v>
      </c>
      <c r="AK21" s="12">
        <v>601</v>
      </c>
      <c r="AL21" s="13" t="s">
        <v>1314</v>
      </c>
      <c r="AM21" s="12">
        <v>606</v>
      </c>
      <c r="AN21" s="11" t="s">
        <v>1335</v>
      </c>
      <c r="AO21" s="16"/>
      <c r="AP21" s="13"/>
    </row>
    <row r="22" spans="1:42" ht="12.75">
      <c r="A22" s="12">
        <v>542</v>
      </c>
      <c r="B22" s="11" t="s">
        <v>457</v>
      </c>
      <c r="C22" s="12">
        <v>554</v>
      </c>
      <c r="D22" s="11" t="s">
        <v>491</v>
      </c>
      <c r="E22" s="16"/>
      <c r="F22" s="13"/>
      <c r="G22" s="12">
        <v>557</v>
      </c>
      <c r="H22" s="13" t="s">
        <v>541</v>
      </c>
      <c r="I22" s="12">
        <v>437</v>
      </c>
      <c r="J22" s="11" t="s">
        <v>563</v>
      </c>
      <c r="K22" s="12">
        <v>616</v>
      </c>
      <c r="L22" s="11" t="s">
        <v>592</v>
      </c>
      <c r="M22" s="12">
        <v>565</v>
      </c>
      <c r="N22" s="13" t="s">
        <v>622</v>
      </c>
      <c r="O22" s="12">
        <v>252</v>
      </c>
      <c r="P22" s="11" t="s">
        <v>644</v>
      </c>
      <c r="Q22" s="16"/>
      <c r="R22" s="13"/>
      <c r="S22" s="16"/>
      <c r="T22" s="13"/>
      <c r="U22" s="16"/>
      <c r="V22" s="13"/>
      <c r="W22" s="12">
        <v>388</v>
      </c>
      <c r="X22" s="13" t="s">
        <v>1094</v>
      </c>
      <c r="Y22" s="12">
        <v>573</v>
      </c>
      <c r="Z22" s="13" t="s">
        <v>1121</v>
      </c>
      <c r="AA22" s="12">
        <v>195</v>
      </c>
      <c r="AB22" s="11" t="s">
        <v>1154</v>
      </c>
      <c r="AC22" s="14">
        <v>500</v>
      </c>
      <c r="AD22" s="17" t="s">
        <v>1228</v>
      </c>
      <c r="AE22" s="12">
        <v>414</v>
      </c>
      <c r="AF22" s="13" t="s">
        <v>817</v>
      </c>
      <c r="AG22" s="12">
        <v>258</v>
      </c>
      <c r="AH22" s="11" t="s">
        <v>847</v>
      </c>
      <c r="AI22" s="12">
        <v>263</v>
      </c>
      <c r="AJ22" s="11" t="s">
        <v>1276</v>
      </c>
      <c r="AK22" s="12">
        <v>474</v>
      </c>
      <c r="AL22" s="13" t="s">
        <v>1315</v>
      </c>
      <c r="AM22" s="12">
        <v>607</v>
      </c>
      <c r="AN22" s="11" t="s">
        <v>1336</v>
      </c>
      <c r="AO22" s="16"/>
      <c r="AP22" s="13"/>
    </row>
    <row r="23" spans="1:42" ht="12.75">
      <c r="A23" s="12">
        <v>331</v>
      </c>
      <c r="B23" s="11" t="s">
        <v>458</v>
      </c>
      <c r="C23" s="12">
        <v>311</v>
      </c>
      <c r="D23" s="11" t="s">
        <v>492</v>
      </c>
      <c r="E23" s="16"/>
      <c r="F23" s="13"/>
      <c r="G23" s="12">
        <v>503</v>
      </c>
      <c r="H23" s="13" t="s">
        <v>542</v>
      </c>
      <c r="I23" s="12">
        <v>438</v>
      </c>
      <c r="J23" s="11" t="s">
        <v>564</v>
      </c>
      <c r="K23" s="12">
        <v>366</v>
      </c>
      <c r="L23" s="11" t="s">
        <v>593</v>
      </c>
      <c r="M23" s="12">
        <v>480</v>
      </c>
      <c r="N23" s="13" t="s">
        <v>623</v>
      </c>
      <c r="O23" s="12">
        <v>253</v>
      </c>
      <c r="P23" s="11" t="s">
        <v>645</v>
      </c>
      <c r="Q23" s="16"/>
      <c r="R23" s="13"/>
      <c r="S23" s="16"/>
      <c r="T23" s="13"/>
      <c r="U23" s="16"/>
      <c r="V23" s="13"/>
      <c r="W23" s="12">
        <v>570</v>
      </c>
      <c r="X23" s="13" t="s">
        <v>1095</v>
      </c>
      <c r="Y23" s="12">
        <v>354</v>
      </c>
      <c r="Z23" s="13" t="s">
        <v>1122</v>
      </c>
      <c r="AA23" s="12">
        <v>205</v>
      </c>
      <c r="AB23" s="11" t="s">
        <v>1155</v>
      </c>
      <c r="AC23" s="16"/>
      <c r="AD23" s="13"/>
      <c r="AE23" s="12">
        <v>415</v>
      </c>
      <c r="AF23" s="13" t="s">
        <v>818</v>
      </c>
      <c r="AG23" s="12">
        <v>267</v>
      </c>
      <c r="AH23" s="11" t="s">
        <v>848</v>
      </c>
      <c r="AI23" s="12">
        <v>274</v>
      </c>
      <c r="AJ23" s="11" t="s">
        <v>1277</v>
      </c>
      <c r="AK23" s="12">
        <v>523</v>
      </c>
      <c r="AL23" s="13" t="s">
        <v>1316</v>
      </c>
      <c r="AM23" s="12">
        <v>440</v>
      </c>
      <c r="AN23" s="11" t="s">
        <v>1337</v>
      </c>
      <c r="AO23" s="16"/>
      <c r="AP23" s="13"/>
    </row>
    <row r="24" spans="1:42" ht="12.75">
      <c r="A24" s="12">
        <v>544</v>
      </c>
      <c r="B24" s="11" t="s">
        <v>459</v>
      </c>
      <c r="C24" s="12">
        <v>329</v>
      </c>
      <c r="D24" s="11" t="s">
        <v>493</v>
      </c>
      <c r="E24" s="16"/>
      <c r="F24" s="13"/>
      <c r="G24" s="14">
        <v>530</v>
      </c>
      <c r="H24" s="17" t="s">
        <v>543</v>
      </c>
      <c r="I24" s="12">
        <v>462</v>
      </c>
      <c r="J24" s="11" t="s">
        <v>565</v>
      </c>
      <c r="K24" s="12">
        <v>405</v>
      </c>
      <c r="L24" s="11" t="s">
        <v>594</v>
      </c>
      <c r="M24" s="12">
        <v>483</v>
      </c>
      <c r="N24" s="13" t="s">
        <v>624</v>
      </c>
      <c r="O24" s="12">
        <v>261</v>
      </c>
      <c r="P24" s="11" t="s">
        <v>1022</v>
      </c>
      <c r="Q24" s="16"/>
      <c r="R24" s="13"/>
      <c r="S24" s="16"/>
      <c r="T24" s="13"/>
      <c r="U24" s="16"/>
      <c r="V24" s="13"/>
      <c r="W24" s="12">
        <v>396</v>
      </c>
      <c r="X24" s="13" t="s">
        <v>1096</v>
      </c>
      <c r="Y24" s="12">
        <v>574</v>
      </c>
      <c r="Z24" s="13" t="s">
        <v>1123</v>
      </c>
      <c r="AA24" s="12">
        <v>230</v>
      </c>
      <c r="AB24" s="11" t="s">
        <v>1156</v>
      </c>
      <c r="AC24" s="16"/>
      <c r="AD24" s="13"/>
      <c r="AE24" s="12">
        <v>628</v>
      </c>
      <c r="AF24" s="13" t="s">
        <v>429</v>
      </c>
      <c r="AG24" s="12">
        <v>87</v>
      </c>
      <c r="AH24" s="11" t="s">
        <v>849</v>
      </c>
      <c r="AI24" s="12">
        <v>291</v>
      </c>
      <c r="AJ24" s="11" t="s">
        <v>1113</v>
      </c>
      <c r="AK24" s="14">
        <v>602</v>
      </c>
      <c r="AL24" s="17" t="s">
        <v>1317</v>
      </c>
      <c r="AM24" s="12">
        <v>441</v>
      </c>
      <c r="AN24" s="11" t="s">
        <v>1338</v>
      </c>
      <c r="AO24" s="16"/>
      <c r="AP24" s="13"/>
    </row>
    <row r="25" spans="1:42" ht="12.75">
      <c r="A25" s="12">
        <v>356</v>
      </c>
      <c r="B25" s="11" t="s">
        <v>460</v>
      </c>
      <c r="C25" s="12">
        <v>352</v>
      </c>
      <c r="D25" s="11" t="s">
        <v>494</v>
      </c>
      <c r="E25" s="16"/>
      <c r="F25" s="13"/>
      <c r="G25" s="16"/>
      <c r="H25" s="13"/>
      <c r="I25" s="12">
        <v>472</v>
      </c>
      <c r="J25" s="11" t="s">
        <v>566</v>
      </c>
      <c r="K25" s="12">
        <v>439</v>
      </c>
      <c r="L25" s="11" t="s">
        <v>595</v>
      </c>
      <c r="M25" s="14">
        <v>566</v>
      </c>
      <c r="N25" s="17" t="s">
        <v>625</v>
      </c>
      <c r="O25" s="12">
        <v>273</v>
      </c>
      <c r="P25" s="11" t="s">
        <v>1023</v>
      </c>
      <c r="Q25" s="16"/>
      <c r="R25" s="13"/>
      <c r="S25" s="16"/>
      <c r="T25" s="13"/>
      <c r="U25" s="16"/>
      <c r="V25" s="13"/>
      <c r="W25" s="12">
        <v>397</v>
      </c>
      <c r="X25" s="13" t="s">
        <v>1097</v>
      </c>
      <c r="Y25" s="12">
        <v>371</v>
      </c>
      <c r="Z25" s="13" t="s">
        <v>1124</v>
      </c>
      <c r="AA25" s="12">
        <v>578</v>
      </c>
      <c r="AB25" s="11" t="s">
        <v>1157</v>
      </c>
      <c r="AC25" s="16"/>
      <c r="AD25" s="13"/>
      <c r="AE25" s="12">
        <v>456</v>
      </c>
      <c r="AF25" s="13" t="s">
        <v>819</v>
      </c>
      <c r="AG25" s="12">
        <v>280</v>
      </c>
      <c r="AH25" s="11" t="s">
        <v>850</v>
      </c>
      <c r="AI25" s="12">
        <v>304</v>
      </c>
      <c r="AJ25" s="11" t="s">
        <v>1278</v>
      </c>
      <c r="AK25" s="16"/>
      <c r="AL25" s="13"/>
      <c r="AM25" s="12">
        <v>608</v>
      </c>
      <c r="AN25" s="11" t="s">
        <v>1339</v>
      </c>
      <c r="AO25" s="16"/>
      <c r="AP25" s="13"/>
    </row>
    <row r="26" spans="1:42" ht="12.75">
      <c r="A26" s="12">
        <v>362</v>
      </c>
      <c r="B26" s="11" t="s">
        <v>461</v>
      </c>
      <c r="C26" s="12">
        <v>364</v>
      </c>
      <c r="D26" s="11" t="s">
        <v>495</v>
      </c>
      <c r="E26" s="16"/>
      <c r="F26" s="13"/>
      <c r="G26" s="16"/>
      <c r="H26" s="13"/>
      <c r="I26" s="12">
        <v>473</v>
      </c>
      <c r="J26" s="11" t="s">
        <v>569</v>
      </c>
      <c r="K26" s="12">
        <v>442</v>
      </c>
      <c r="L26" s="11" t="s">
        <v>596</v>
      </c>
      <c r="M26" s="16"/>
      <c r="N26" s="13"/>
      <c r="O26" s="12">
        <v>275</v>
      </c>
      <c r="P26" s="11" t="s">
        <v>1024</v>
      </c>
      <c r="Q26" s="16"/>
      <c r="R26" s="13"/>
      <c r="S26" s="16"/>
      <c r="T26" s="13"/>
      <c r="U26" s="16"/>
      <c r="V26" s="13"/>
      <c r="W26" s="12">
        <v>412</v>
      </c>
      <c r="X26" s="13" t="s">
        <v>1098</v>
      </c>
      <c r="Y26" s="12">
        <v>379</v>
      </c>
      <c r="Z26" s="13" t="s">
        <v>1125</v>
      </c>
      <c r="AA26" s="12">
        <v>257</v>
      </c>
      <c r="AB26" s="11" t="s">
        <v>1158</v>
      </c>
      <c r="AC26" s="16"/>
      <c r="AD26" s="13"/>
      <c r="AE26" s="12">
        <v>458</v>
      </c>
      <c r="AF26" s="13" t="s">
        <v>820</v>
      </c>
      <c r="AG26" s="12">
        <v>588</v>
      </c>
      <c r="AH26" s="11" t="s">
        <v>851</v>
      </c>
      <c r="AI26" s="12">
        <v>321</v>
      </c>
      <c r="AJ26" s="11" t="s">
        <v>1279</v>
      </c>
      <c r="AK26" s="16"/>
      <c r="AL26" s="13"/>
      <c r="AM26" s="12">
        <v>452</v>
      </c>
      <c r="AN26" s="11" t="s">
        <v>1340</v>
      </c>
      <c r="AO26" s="16"/>
      <c r="AP26" s="13"/>
    </row>
    <row r="27" spans="1:42" ht="12.75">
      <c r="A27" s="12">
        <v>536</v>
      </c>
      <c r="B27" s="11" t="s">
        <v>462</v>
      </c>
      <c r="C27" s="12">
        <v>422</v>
      </c>
      <c r="D27" s="11" t="s">
        <v>496</v>
      </c>
      <c r="E27" s="16"/>
      <c r="F27" s="13"/>
      <c r="G27" s="16"/>
      <c r="H27" s="13"/>
      <c r="I27" s="12">
        <v>558</v>
      </c>
      <c r="J27" s="11" t="s">
        <v>570</v>
      </c>
      <c r="K27" s="14">
        <v>490</v>
      </c>
      <c r="L27" s="15" t="s">
        <v>597</v>
      </c>
      <c r="M27" s="16"/>
      <c r="N27" s="13"/>
      <c r="O27" s="12">
        <v>290</v>
      </c>
      <c r="P27" s="11" t="s">
        <v>1025</v>
      </c>
      <c r="Q27" s="16"/>
      <c r="R27" s="13"/>
      <c r="S27" s="16"/>
      <c r="T27" s="13"/>
      <c r="U27" s="16"/>
      <c r="V27" s="13"/>
      <c r="W27" s="12">
        <v>418</v>
      </c>
      <c r="X27" s="13" t="s">
        <v>1099</v>
      </c>
      <c r="Y27" s="12">
        <v>411</v>
      </c>
      <c r="Z27" s="13" t="s">
        <v>1126</v>
      </c>
      <c r="AA27" s="12">
        <v>271</v>
      </c>
      <c r="AB27" s="11" t="s">
        <v>610</v>
      </c>
      <c r="AC27" s="16"/>
      <c r="AD27" s="13"/>
      <c r="AE27" s="12">
        <v>459</v>
      </c>
      <c r="AF27" s="13" t="s">
        <v>821</v>
      </c>
      <c r="AG27" s="12">
        <v>300</v>
      </c>
      <c r="AH27" s="11" t="s">
        <v>852</v>
      </c>
      <c r="AI27" s="12">
        <v>330</v>
      </c>
      <c r="AJ27" s="11" t="s">
        <v>1280</v>
      </c>
      <c r="AK27" s="16"/>
      <c r="AL27" s="13"/>
      <c r="AM27" s="14">
        <v>504</v>
      </c>
      <c r="AN27" s="15" t="s">
        <v>1341</v>
      </c>
      <c r="AO27" s="16"/>
      <c r="AP27" s="13"/>
    </row>
    <row r="28" spans="1:42" ht="12.75">
      <c r="A28" s="12">
        <v>376</v>
      </c>
      <c r="B28" s="11" t="s">
        <v>463</v>
      </c>
      <c r="C28" s="12">
        <v>430</v>
      </c>
      <c r="D28" s="11" t="s">
        <v>497</v>
      </c>
      <c r="E28" s="16"/>
      <c r="F28" s="13"/>
      <c r="G28" s="16"/>
      <c r="H28" s="13"/>
      <c r="I28" s="12">
        <v>484</v>
      </c>
      <c r="J28" s="11" t="s">
        <v>571</v>
      </c>
      <c r="K28" s="16"/>
      <c r="L28" s="13"/>
      <c r="M28" s="16"/>
      <c r="N28" s="13"/>
      <c r="O28" s="12">
        <v>301</v>
      </c>
      <c r="P28" s="11" t="s">
        <v>1026</v>
      </c>
      <c r="Q28" s="16"/>
      <c r="R28" s="13"/>
      <c r="S28" s="16"/>
      <c r="T28" s="13"/>
      <c r="U28" s="16"/>
      <c r="V28" s="13"/>
      <c r="W28" s="12">
        <v>476</v>
      </c>
      <c r="X28" s="13" t="s">
        <v>1100</v>
      </c>
      <c r="Y28" s="12">
        <v>416</v>
      </c>
      <c r="Z28" s="13" t="s">
        <v>1127</v>
      </c>
      <c r="AA28" s="12">
        <v>278</v>
      </c>
      <c r="AB28" s="11" t="s">
        <v>1159</v>
      </c>
      <c r="AC28" s="16"/>
      <c r="AD28" s="13"/>
      <c r="AE28" s="12">
        <v>464</v>
      </c>
      <c r="AF28" s="13" t="s">
        <v>822</v>
      </c>
      <c r="AG28" s="12">
        <v>314</v>
      </c>
      <c r="AH28" s="11" t="s">
        <v>853</v>
      </c>
      <c r="AI28" s="12">
        <v>348</v>
      </c>
      <c r="AJ28" s="11" t="s">
        <v>1281</v>
      </c>
      <c r="AK28" s="16"/>
      <c r="AL28" s="13"/>
      <c r="AM28" s="16"/>
      <c r="AN28" s="13"/>
      <c r="AO28" s="16"/>
      <c r="AP28" s="13"/>
    </row>
    <row r="29" spans="1:42" ht="12.75">
      <c r="A29" s="12">
        <v>380</v>
      </c>
      <c r="B29" s="11" t="s">
        <v>464</v>
      </c>
      <c r="C29" s="12">
        <v>466</v>
      </c>
      <c r="D29" s="11" t="s">
        <v>498</v>
      </c>
      <c r="E29" s="16"/>
      <c r="F29" s="13"/>
      <c r="G29" s="16"/>
      <c r="H29" s="13"/>
      <c r="I29" s="12">
        <v>486</v>
      </c>
      <c r="J29" s="11" t="s">
        <v>572</v>
      </c>
      <c r="K29" s="16"/>
      <c r="L29" s="13"/>
      <c r="M29" s="16"/>
      <c r="N29" s="13"/>
      <c r="O29" s="12">
        <v>302</v>
      </c>
      <c r="P29" s="11" t="s">
        <v>1027</v>
      </c>
      <c r="Q29" s="16"/>
      <c r="R29" s="13"/>
      <c r="S29" s="16"/>
      <c r="T29" s="13"/>
      <c r="U29" s="16"/>
      <c r="V29" s="13"/>
      <c r="W29" s="12">
        <v>506</v>
      </c>
      <c r="X29" s="13" t="s">
        <v>1101</v>
      </c>
      <c r="Y29" s="12">
        <v>425</v>
      </c>
      <c r="Z29" s="13" t="s">
        <v>1128</v>
      </c>
      <c r="AA29" s="12">
        <v>312</v>
      </c>
      <c r="AB29" s="11" t="s">
        <v>1160</v>
      </c>
      <c r="AC29" s="16"/>
      <c r="AD29" s="13"/>
      <c r="AE29" s="12">
        <v>487</v>
      </c>
      <c r="AF29" s="13" t="s">
        <v>823</v>
      </c>
      <c r="AG29" s="12">
        <v>337</v>
      </c>
      <c r="AH29" s="11" t="s">
        <v>854</v>
      </c>
      <c r="AI29" s="12">
        <v>359</v>
      </c>
      <c r="AJ29" s="11" t="s">
        <v>1282</v>
      </c>
      <c r="AK29" s="16"/>
      <c r="AL29" s="13"/>
      <c r="AM29" s="16"/>
      <c r="AN29" s="13"/>
      <c r="AO29" s="16"/>
      <c r="AP29" s="13"/>
    </row>
    <row r="30" spans="1:42" ht="12.75">
      <c r="A30" s="12">
        <v>551</v>
      </c>
      <c r="B30" s="11" t="s">
        <v>465</v>
      </c>
      <c r="C30" s="12">
        <v>481</v>
      </c>
      <c r="D30" s="11" t="s">
        <v>499</v>
      </c>
      <c r="E30" s="16"/>
      <c r="F30" s="13"/>
      <c r="G30" s="16"/>
      <c r="H30" s="13"/>
      <c r="I30" s="14">
        <v>493</v>
      </c>
      <c r="J30" s="15" t="s">
        <v>573</v>
      </c>
      <c r="K30" s="16"/>
      <c r="L30" s="13"/>
      <c r="M30" s="16"/>
      <c r="N30" s="13"/>
      <c r="O30" s="12">
        <v>360</v>
      </c>
      <c r="P30" s="11" t="s">
        <v>1028</v>
      </c>
      <c r="Q30" s="16"/>
      <c r="R30" s="13"/>
      <c r="S30" s="16"/>
      <c r="T30" s="13"/>
      <c r="U30" s="16"/>
      <c r="V30" s="13"/>
      <c r="W30" s="14">
        <v>514</v>
      </c>
      <c r="X30" s="17" t="s">
        <v>1102</v>
      </c>
      <c r="Y30" s="12">
        <v>428</v>
      </c>
      <c r="Z30" s="13" t="s">
        <v>1129</v>
      </c>
      <c r="AA30" s="12">
        <v>325</v>
      </c>
      <c r="AB30" s="11" t="s">
        <v>1161</v>
      </c>
      <c r="AC30" s="16"/>
      <c r="AD30" s="13"/>
      <c r="AE30" s="12">
        <v>584</v>
      </c>
      <c r="AF30" s="13" t="s">
        <v>824</v>
      </c>
      <c r="AG30" s="12">
        <v>339</v>
      </c>
      <c r="AH30" s="11" t="s">
        <v>855</v>
      </c>
      <c r="AI30" s="12">
        <v>368</v>
      </c>
      <c r="AJ30" s="11" t="s">
        <v>1283</v>
      </c>
      <c r="AK30" s="16"/>
      <c r="AL30" s="13"/>
      <c r="AM30" s="16"/>
      <c r="AN30" s="13"/>
      <c r="AO30" s="16"/>
      <c r="AP30" s="13"/>
    </row>
    <row r="31" spans="1:42" ht="12.75">
      <c r="A31" s="12">
        <v>436</v>
      </c>
      <c r="B31" s="11" t="s">
        <v>466</v>
      </c>
      <c r="C31" s="12">
        <v>519</v>
      </c>
      <c r="D31" s="11" t="s">
        <v>500</v>
      </c>
      <c r="E31" s="16"/>
      <c r="F31" s="13"/>
      <c r="G31" s="16"/>
      <c r="H31" s="13"/>
      <c r="I31" s="16"/>
      <c r="J31" s="13"/>
      <c r="K31" s="16"/>
      <c r="L31" s="13"/>
      <c r="M31" s="16"/>
      <c r="N31" s="13"/>
      <c r="O31" s="12">
        <v>363</v>
      </c>
      <c r="P31" s="11" t="s">
        <v>1029</v>
      </c>
      <c r="Q31" s="16"/>
      <c r="R31" s="13"/>
      <c r="S31" s="16"/>
      <c r="T31" s="13"/>
      <c r="U31" s="16"/>
      <c r="V31" s="13"/>
      <c r="W31" s="16"/>
      <c r="X31" s="13"/>
      <c r="Y31" s="12">
        <v>445</v>
      </c>
      <c r="Z31" s="13" t="s">
        <v>1130</v>
      </c>
      <c r="AA31" s="12">
        <v>327</v>
      </c>
      <c r="AB31" s="11" t="s">
        <v>1162</v>
      </c>
      <c r="AC31" s="16"/>
      <c r="AD31" s="13"/>
      <c r="AE31" s="12">
        <v>505</v>
      </c>
      <c r="AF31" s="13" t="s">
        <v>825</v>
      </c>
      <c r="AG31" s="12">
        <v>341</v>
      </c>
      <c r="AH31" s="11" t="s">
        <v>856</v>
      </c>
      <c r="AI31" s="12">
        <v>374</v>
      </c>
      <c r="AJ31" s="11" t="s">
        <v>1284</v>
      </c>
      <c r="AK31" s="16"/>
      <c r="AL31" s="13"/>
      <c r="AM31" s="16"/>
      <c r="AN31" s="13"/>
      <c r="AO31" s="16"/>
      <c r="AP31" s="13"/>
    </row>
    <row r="32" spans="1:42" ht="12.75">
      <c r="A32" s="12">
        <v>429</v>
      </c>
      <c r="B32" s="11" t="s">
        <v>467</v>
      </c>
      <c r="C32" s="12">
        <v>521</v>
      </c>
      <c r="D32" s="11" t="s">
        <v>501</v>
      </c>
      <c r="E32" s="16"/>
      <c r="F32" s="13"/>
      <c r="G32" s="16"/>
      <c r="H32" s="13"/>
      <c r="I32" s="16"/>
      <c r="J32" s="13"/>
      <c r="K32" s="16"/>
      <c r="L32" s="13"/>
      <c r="M32" s="16"/>
      <c r="N32" s="13"/>
      <c r="O32" s="12">
        <v>369</v>
      </c>
      <c r="P32" s="11" t="s">
        <v>1030</v>
      </c>
      <c r="Q32" s="16"/>
      <c r="R32" s="13"/>
      <c r="S32" s="16"/>
      <c r="T32" s="13"/>
      <c r="U32" s="16"/>
      <c r="V32" s="13"/>
      <c r="W32" s="16"/>
      <c r="X32" s="13"/>
      <c r="Y32" s="12">
        <v>575</v>
      </c>
      <c r="Z32" s="13" t="s">
        <v>1131</v>
      </c>
      <c r="AA32" s="12">
        <v>340</v>
      </c>
      <c r="AB32" s="11" t="s">
        <v>1163</v>
      </c>
      <c r="AC32" s="16"/>
      <c r="AD32" s="13"/>
      <c r="AE32" s="12">
        <v>518</v>
      </c>
      <c r="AF32" s="13" t="s">
        <v>826</v>
      </c>
      <c r="AG32" s="12">
        <v>350</v>
      </c>
      <c r="AH32" s="11" t="s">
        <v>857</v>
      </c>
      <c r="AI32" s="12">
        <v>432</v>
      </c>
      <c r="AJ32" s="11" t="s">
        <v>1285</v>
      </c>
      <c r="AK32" s="16"/>
      <c r="AL32" s="13"/>
      <c r="AM32" s="16"/>
      <c r="AN32" s="13"/>
      <c r="AO32" s="16"/>
      <c r="AP32" s="13"/>
    </row>
    <row r="33" spans="1:42" ht="12.75">
      <c r="A33" s="12">
        <v>541</v>
      </c>
      <c r="B33" s="11" t="s">
        <v>468</v>
      </c>
      <c r="C33" s="12">
        <v>526</v>
      </c>
      <c r="D33" s="11" t="s">
        <v>502</v>
      </c>
      <c r="E33" s="16"/>
      <c r="F33" s="13"/>
      <c r="G33" s="16"/>
      <c r="H33" s="13"/>
      <c r="I33" s="16"/>
      <c r="J33" s="13"/>
      <c r="K33" s="16"/>
      <c r="L33" s="13"/>
      <c r="M33" s="16"/>
      <c r="N33" s="13"/>
      <c r="O33" s="12">
        <v>373</v>
      </c>
      <c r="P33" s="11" t="s">
        <v>1031</v>
      </c>
      <c r="Q33" s="16"/>
      <c r="R33" s="13"/>
      <c r="S33" s="16"/>
      <c r="T33" s="13"/>
      <c r="U33" s="16"/>
      <c r="V33" s="13"/>
      <c r="W33" s="16"/>
      <c r="X33" s="13"/>
      <c r="Y33" s="12">
        <v>489</v>
      </c>
      <c r="Z33" s="13" t="s">
        <v>1132</v>
      </c>
      <c r="AA33" s="12">
        <v>346</v>
      </c>
      <c r="AB33" s="11" t="s">
        <v>1164</v>
      </c>
      <c r="AC33" s="16"/>
      <c r="AD33" s="13"/>
      <c r="AE33" s="14">
        <v>534</v>
      </c>
      <c r="AF33" s="17" t="s">
        <v>827</v>
      </c>
      <c r="AG33" s="12">
        <v>589</v>
      </c>
      <c r="AH33" s="11" t="s">
        <v>858</v>
      </c>
      <c r="AI33" s="12">
        <v>431</v>
      </c>
      <c r="AJ33" s="11" t="s">
        <v>1286</v>
      </c>
      <c r="AK33" s="16"/>
      <c r="AL33" s="13"/>
      <c r="AM33" s="16"/>
      <c r="AN33" s="13"/>
      <c r="AO33" s="16"/>
      <c r="AP33" s="13"/>
    </row>
    <row r="34" spans="1:42" ht="12.75">
      <c r="A34" s="12">
        <v>508</v>
      </c>
      <c r="B34" s="11" t="s">
        <v>469</v>
      </c>
      <c r="C34" s="14">
        <v>527</v>
      </c>
      <c r="D34" s="15" t="s">
        <v>503</v>
      </c>
      <c r="E34" s="16"/>
      <c r="F34" s="13"/>
      <c r="G34" s="16"/>
      <c r="H34" s="13"/>
      <c r="I34" s="16"/>
      <c r="J34" s="13"/>
      <c r="K34" s="16"/>
      <c r="L34" s="13"/>
      <c r="M34" s="16"/>
      <c r="N34" s="13"/>
      <c r="O34" s="12">
        <v>393</v>
      </c>
      <c r="P34" s="11" t="s">
        <v>1032</v>
      </c>
      <c r="Q34" s="16"/>
      <c r="R34" s="13"/>
      <c r="S34" s="16"/>
      <c r="T34" s="13"/>
      <c r="U34" s="16"/>
      <c r="V34" s="13"/>
      <c r="W34" s="16"/>
      <c r="X34" s="13"/>
      <c r="Y34" s="12">
        <v>625</v>
      </c>
      <c r="Z34" s="13" t="s">
        <v>430</v>
      </c>
      <c r="AA34" s="12">
        <v>361</v>
      </c>
      <c r="AB34" s="11" t="s">
        <v>1165</v>
      </c>
      <c r="AC34" s="16"/>
      <c r="AD34" s="13"/>
      <c r="AE34" s="16"/>
      <c r="AF34" s="13"/>
      <c r="AG34" s="12">
        <v>590</v>
      </c>
      <c r="AH34" s="11" t="s">
        <v>859</v>
      </c>
      <c r="AI34" s="12">
        <v>433</v>
      </c>
      <c r="AJ34" s="11" t="s">
        <v>1287</v>
      </c>
      <c r="AK34" s="16"/>
      <c r="AL34" s="13"/>
      <c r="AM34" s="16"/>
      <c r="AN34" s="13"/>
      <c r="AO34" s="16"/>
      <c r="AP34" s="13"/>
    </row>
    <row r="35" spans="1:42" ht="12.75">
      <c r="A35" s="12">
        <v>543</v>
      </c>
      <c r="B35" s="11" t="s">
        <v>470</v>
      </c>
      <c r="C35" s="16"/>
      <c r="D35" s="13"/>
      <c r="E35" s="16"/>
      <c r="F35" s="13"/>
      <c r="G35" s="16"/>
      <c r="H35" s="13"/>
      <c r="I35" s="16"/>
      <c r="J35" s="13"/>
      <c r="K35" s="16"/>
      <c r="L35" s="13"/>
      <c r="M35" s="16"/>
      <c r="N35" s="13"/>
      <c r="O35" s="12">
        <v>488</v>
      </c>
      <c r="P35" s="11" t="s">
        <v>1033</v>
      </c>
      <c r="Q35" s="16"/>
      <c r="R35" s="13"/>
      <c r="S35" s="16"/>
      <c r="T35" s="13"/>
      <c r="U35" s="16"/>
      <c r="V35" s="13"/>
      <c r="W35" s="16"/>
      <c r="X35" s="13"/>
      <c r="Y35" s="12">
        <v>520</v>
      </c>
      <c r="Z35" s="13" t="s">
        <v>1133</v>
      </c>
      <c r="AA35" s="12">
        <v>381</v>
      </c>
      <c r="AB35" s="11" t="s">
        <v>1166</v>
      </c>
      <c r="AC35" s="16"/>
      <c r="AD35" s="13"/>
      <c r="AE35" s="16"/>
      <c r="AF35" s="13"/>
      <c r="AG35" s="12">
        <v>88</v>
      </c>
      <c r="AH35" s="11" t="s">
        <v>860</v>
      </c>
      <c r="AI35" s="12">
        <v>435</v>
      </c>
      <c r="AJ35" s="11" t="s">
        <v>1288</v>
      </c>
      <c r="AK35" s="16"/>
      <c r="AL35" s="13"/>
      <c r="AM35" s="16"/>
      <c r="AN35" s="13"/>
      <c r="AO35" s="16"/>
      <c r="AP35" s="13"/>
    </row>
    <row r="36" spans="1:42" ht="12.75">
      <c r="A36" s="14">
        <v>540</v>
      </c>
      <c r="B36" s="15" t="s">
        <v>471</v>
      </c>
      <c r="C36" s="16"/>
      <c r="D36" s="13"/>
      <c r="E36" s="16"/>
      <c r="F36" s="13"/>
      <c r="G36" s="16"/>
      <c r="H36" s="13"/>
      <c r="I36" s="16"/>
      <c r="J36" s="13"/>
      <c r="K36" s="16"/>
      <c r="L36" s="13"/>
      <c r="M36" s="16"/>
      <c r="N36" s="13"/>
      <c r="O36" s="12">
        <v>495</v>
      </c>
      <c r="P36" s="11" t="s">
        <v>1034</v>
      </c>
      <c r="Q36" s="16"/>
      <c r="R36" s="13"/>
      <c r="S36" s="16"/>
      <c r="T36" s="13"/>
      <c r="U36" s="16"/>
      <c r="V36" s="13"/>
      <c r="W36" s="16"/>
      <c r="X36" s="13"/>
      <c r="Y36" s="14">
        <v>525</v>
      </c>
      <c r="Z36" s="17" t="s">
        <v>1134</v>
      </c>
      <c r="AA36" s="12">
        <v>386</v>
      </c>
      <c r="AB36" s="11" t="s">
        <v>1167</v>
      </c>
      <c r="AC36" s="16"/>
      <c r="AD36" s="13"/>
      <c r="AE36" s="16"/>
      <c r="AF36" s="13"/>
      <c r="AG36" s="12">
        <v>358</v>
      </c>
      <c r="AH36" s="11" t="s">
        <v>861</v>
      </c>
      <c r="AI36" s="12">
        <v>631</v>
      </c>
      <c r="AJ36" s="11" t="s">
        <v>431</v>
      </c>
      <c r="AK36" s="16"/>
      <c r="AL36" s="13"/>
      <c r="AM36" s="16"/>
      <c r="AN36" s="13"/>
      <c r="AO36" s="16"/>
      <c r="AP36" s="13"/>
    </row>
    <row r="37" spans="3:42" ht="12.75">
      <c r="C37" s="16"/>
      <c r="D37" s="13"/>
      <c r="E37" s="16"/>
      <c r="F37" s="13"/>
      <c r="G37" s="16"/>
      <c r="H37" s="13"/>
      <c r="I37" s="16"/>
      <c r="J37" s="13"/>
      <c r="K37" s="16"/>
      <c r="L37" s="13"/>
      <c r="M37" s="16"/>
      <c r="N37" s="13"/>
      <c r="O37" s="12">
        <v>507</v>
      </c>
      <c r="P37" s="11" t="s">
        <v>1035</v>
      </c>
      <c r="Q37" s="16"/>
      <c r="R37" s="13"/>
      <c r="S37" s="16"/>
      <c r="T37" s="13"/>
      <c r="U37" s="16"/>
      <c r="V37" s="13"/>
      <c r="W37" s="16"/>
      <c r="X37" s="13"/>
      <c r="Y37" s="16"/>
      <c r="Z37" s="13"/>
      <c r="AA37" s="12">
        <v>421</v>
      </c>
      <c r="AB37" s="11" t="s">
        <v>1168</v>
      </c>
      <c r="AC37" s="16"/>
      <c r="AD37" s="13"/>
      <c r="AE37" s="16"/>
      <c r="AF37" s="13"/>
      <c r="AG37" s="12">
        <v>591</v>
      </c>
      <c r="AH37" s="11" t="s">
        <v>862</v>
      </c>
      <c r="AI37" s="12">
        <v>453</v>
      </c>
      <c r="AJ37" s="11" t="s">
        <v>1289</v>
      </c>
      <c r="AK37" s="16"/>
      <c r="AL37" s="13"/>
      <c r="AM37" s="16"/>
      <c r="AN37" s="13"/>
      <c r="AO37" s="16"/>
      <c r="AP37" s="13"/>
    </row>
    <row r="38" spans="1:42" ht="12.75">
      <c r="A38" s="36" t="s">
        <v>432</v>
      </c>
      <c r="C38" s="16"/>
      <c r="D38" s="13"/>
      <c r="E38" s="16"/>
      <c r="F38" s="13"/>
      <c r="G38" s="16"/>
      <c r="H38" s="13"/>
      <c r="I38" s="16"/>
      <c r="J38" s="13"/>
      <c r="K38" s="16"/>
      <c r="L38" s="13"/>
      <c r="M38" s="16"/>
      <c r="N38" s="13"/>
      <c r="O38" s="14">
        <v>509</v>
      </c>
      <c r="P38" s="15" t="s">
        <v>1036</v>
      </c>
      <c r="Q38" s="16"/>
      <c r="R38" s="13"/>
      <c r="S38" s="16"/>
      <c r="T38" s="13"/>
      <c r="U38" s="16"/>
      <c r="V38" s="13"/>
      <c r="W38" s="16"/>
      <c r="X38" s="13"/>
      <c r="Y38" s="16"/>
      <c r="Z38" s="13"/>
      <c r="AA38" s="12">
        <v>614</v>
      </c>
      <c r="AB38" s="11" t="s">
        <v>1169</v>
      </c>
      <c r="AC38" s="16"/>
      <c r="AD38" s="13"/>
      <c r="AE38" s="16"/>
      <c r="AF38" s="13"/>
      <c r="AG38" s="12">
        <v>382</v>
      </c>
      <c r="AH38" s="11" t="s">
        <v>863</v>
      </c>
      <c r="AI38" s="12">
        <v>468</v>
      </c>
      <c r="AJ38" s="11" t="s">
        <v>1290</v>
      </c>
      <c r="AK38" s="16"/>
      <c r="AL38" s="13"/>
      <c r="AM38" s="16"/>
      <c r="AN38" s="13"/>
      <c r="AO38" s="16"/>
      <c r="AP38" s="13"/>
    </row>
    <row r="39" spans="1:42" ht="12.75">
      <c r="A39" s="36" t="s">
        <v>433</v>
      </c>
      <c r="C39" s="16"/>
      <c r="D39" s="13"/>
      <c r="E39" s="16"/>
      <c r="F39" s="13"/>
      <c r="G39" s="16"/>
      <c r="H39" s="13"/>
      <c r="I39" s="16"/>
      <c r="J39" s="13"/>
      <c r="K39" s="16"/>
      <c r="L39" s="13"/>
      <c r="M39" s="16"/>
      <c r="N39" s="13"/>
      <c r="O39" s="16"/>
      <c r="P39" s="13"/>
      <c r="Q39" s="16"/>
      <c r="R39" s="13"/>
      <c r="S39" s="16"/>
      <c r="T39" s="13"/>
      <c r="U39" s="16"/>
      <c r="V39" s="13"/>
      <c r="W39" s="16"/>
      <c r="X39" s="13"/>
      <c r="Y39" s="16"/>
      <c r="Z39" s="13"/>
      <c r="AA39" s="12">
        <v>461</v>
      </c>
      <c r="AB39" s="11" t="s">
        <v>331</v>
      </c>
      <c r="AC39" s="16"/>
      <c r="AD39" s="13"/>
      <c r="AE39" s="16"/>
      <c r="AF39" s="13"/>
      <c r="AG39" s="12">
        <v>383</v>
      </c>
      <c r="AH39" s="11" t="s">
        <v>864</v>
      </c>
      <c r="AI39" s="12">
        <v>497</v>
      </c>
      <c r="AJ39" s="11" t="s">
        <v>1291</v>
      </c>
      <c r="AK39" s="16"/>
      <c r="AL39" s="13"/>
      <c r="AM39" s="16"/>
      <c r="AN39" s="13"/>
      <c r="AO39" s="16"/>
      <c r="AP39" s="13"/>
    </row>
    <row r="40" spans="1:42" ht="12.75">
      <c r="A40" s="36" t="s">
        <v>434</v>
      </c>
      <c r="C40" s="16"/>
      <c r="D40" s="13"/>
      <c r="E40" s="16"/>
      <c r="F40" s="13"/>
      <c r="G40" s="16"/>
      <c r="H40" s="13"/>
      <c r="I40" s="16"/>
      <c r="J40" s="13"/>
      <c r="K40" s="16"/>
      <c r="L40" s="13"/>
      <c r="M40" s="16"/>
      <c r="N40" s="13"/>
      <c r="O40" s="16"/>
      <c r="P40" s="13"/>
      <c r="Q40" s="16"/>
      <c r="R40" s="13"/>
      <c r="S40" s="16"/>
      <c r="T40" s="13"/>
      <c r="U40" s="16"/>
      <c r="V40" s="13"/>
      <c r="W40" s="16"/>
      <c r="X40" s="13"/>
      <c r="Y40" s="16"/>
      <c r="Z40" s="13"/>
      <c r="AA40" s="12">
        <v>471</v>
      </c>
      <c r="AB40" s="11" t="s">
        <v>332</v>
      </c>
      <c r="AC40" s="16"/>
      <c r="AD40" s="13"/>
      <c r="AE40" s="16"/>
      <c r="AF40" s="13"/>
      <c r="AG40" s="12">
        <v>389</v>
      </c>
      <c r="AH40" s="11" t="s">
        <v>865</v>
      </c>
      <c r="AI40" s="12">
        <v>498</v>
      </c>
      <c r="AJ40" s="11" t="s">
        <v>1292</v>
      </c>
      <c r="AK40" s="16"/>
      <c r="AL40" s="13"/>
      <c r="AM40" s="16"/>
      <c r="AN40" s="13"/>
      <c r="AO40" s="16"/>
      <c r="AP40" s="13"/>
    </row>
    <row r="41" spans="3:42" ht="12.75">
      <c r="C41" s="16"/>
      <c r="D41" s="13"/>
      <c r="E41" s="16"/>
      <c r="F41" s="13"/>
      <c r="G41" s="16"/>
      <c r="H41" s="13"/>
      <c r="I41" s="16"/>
      <c r="J41" s="13"/>
      <c r="K41" s="16"/>
      <c r="L41" s="13"/>
      <c r="M41" s="16"/>
      <c r="N41" s="13"/>
      <c r="O41" s="16"/>
      <c r="P41" s="13"/>
      <c r="Q41" s="16"/>
      <c r="R41" s="13"/>
      <c r="S41" s="16"/>
      <c r="T41" s="13"/>
      <c r="U41" s="16"/>
      <c r="V41" s="13"/>
      <c r="W41" s="16"/>
      <c r="X41" s="13"/>
      <c r="Y41" s="16"/>
      <c r="Z41" s="13"/>
      <c r="AA41" s="12">
        <v>485</v>
      </c>
      <c r="AB41" s="11" t="s">
        <v>333</v>
      </c>
      <c r="AC41" s="16"/>
      <c r="AD41" s="13"/>
      <c r="AE41" s="16"/>
      <c r="AF41" s="13"/>
      <c r="AG41" s="12">
        <v>406</v>
      </c>
      <c r="AH41" s="11" t="s">
        <v>866</v>
      </c>
      <c r="AI41" s="12">
        <v>502</v>
      </c>
      <c r="AJ41" s="11" t="s">
        <v>1293</v>
      </c>
      <c r="AK41" s="16"/>
      <c r="AL41" s="13"/>
      <c r="AM41" s="16"/>
      <c r="AN41" s="13"/>
      <c r="AO41" s="16"/>
      <c r="AP41" s="13"/>
    </row>
    <row r="42" spans="3:42" ht="12.75">
      <c r="C42" s="16"/>
      <c r="D42" s="13"/>
      <c r="E42" s="16"/>
      <c r="F42" s="13"/>
      <c r="G42" s="16"/>
      <c r="H42" s="13"/>
      <c r="I42" s="16"/>
      <c r="J42" s="13"/>
      <c r="K42" s="16"/>
      <c r="L42" s="13"/>
      <c r="M42" s="16"/>
      <c r="N42" s="13"/>
      <c r="O42" s="16"/>
      <c r="P42" s="13"/>
      <c r="Q42" s="16"/>
      <c r="R42" s="13"/>
      <c r="S42" s="16"/>
      <c r="T42" s="13"/>
      <c r="U42" s="16"/>
      <c r="V42" s="13"/>
      <c r="W42" s="16"/>
      <c r="X42" s="13"/>
      <c r="Y42" s="16"/>
      <c r="Z42" s="13"/>
      <c r="AA42" s="12">
        <v>494</v>
      </c>
      <c r="AB42" s="11" t="s">
        <v>334</v>
      </c>
      <c r="AC42" s="16"/>
      <c r="AD42" s="13"/>
      <c r="AE42" s="16"/>
      <c r="AF42" s="13"/>
      <c r="AG42" s="12">
        <v>409</v>
      </c>
      <c r="AH42" s="11" t="s">
        <v>867</v>
      </c>
      <c r="AI42" s="12">
        <v>516</v>
      </c>
      <c r="AJ42" s="11" t="s">
        <v>1294</v>
      </c>
      <c r="AK42" s="16"/>
      <c r="AL42" s="13"/>
      <c r="AM42" s="16"/>
      <c r="AN42" s="13"/>
      <c r="AO42" s="16"/>
      <c r="AP42" s="13"/>
    </row>
    <row r="43" spans="3:42" ht="12.75">
      <c r="C43" s="16"/>
      <c r="D43" s="13"/>
      <c r="E43" s="16"/>
      <c r="F43" s="13"/>
      <c r="G43" s="16"/>
      <c r="H43" s="13"/>
      <c r="I43" s="16"/>
      <c r="J43" s="13"/>
      <c r="K43" s="16"/>
      <c r="L43" s="13"/>
      <c r="M43" s="16"/>
      <c r="N43" s="13"/>
      <c r="O43" s="16"/>
      <c r="P43" s="13"/>
      <c r="Q43" s="16"/>
      <c r="R43" s="13"/>
      <c r="S43" s="16"/>
      <c r="T43" s="13"/>
      <c r="U43" s="16"/>
      <c r="V43" s="13"/>
      <c r="W43" s="16"/>
      <c r="X43" s="13"/>
      <c r="Y43" s="16"/>
      <c r="Z43" s="13"/>
      <c r="AA43" s="12">
        <v>517</v>
      </c>
      <c r="AB43" s="11" t="s">
        <v>335</v>
      </c>
      <c r="AC43" s="16"/>
      <c r="AD43" s="13"/>
      <c r="AE43" s="16"/>
      <c r="AF43" s="13"/>
      <c r="AG43" s="12">
        <v>413</v>
      </c>
      <c r="AH43" s="11" t="s">
        <v>868</v>
      </c>
      <c r="AI43" s="14">
        <v>531</v>
      </c>
      <c r="AJ43" s="15" t="s">
        <v>1295</v>
      </c>
      <c r="AK43" s="16"/>
      <c r="AL43" s="13"/>
      <c r="AM43" s="16"/>
      <c r="AN43" s="13"/>
      <c r="AO43" s="16"/>
      <c r="AP43" s="13"/>
    </row>
    <row r="44" spans="3:42" ht="12.75">
      <c r="C44" s="16"/>
      <c r="D44" s="13"/>
      <c r="E44" s="16"/>
      <c r="F44" s="13"/>
      <c r="G44" s="16"/>
      <c r="H44" s="13"/>
      <c r="I44" s="16"/>
      <c r="J44" s="13"/>
      <c r="K44" s="16"/>
      <c r="L44" s="13"/>
      <c r="M44" s="16"/>
      <c r="N44" s="13"/>
      <c r="O44" s="16"/>
      <c r="P44" s="13"/>
      <c r="Q44" s="16"/>
      <c r="R44" s="13"/>
      <c r="S44" s="16"/>
      <c r="T44" s="13"/>
      <c r="U44" s="16"/>
      <c r="V44" s="13"/>
      <c r="W44" s="16"/>
      <c r="X44" s="13"/>
      <c r="Y44" s="16"/>
      <c r="Z44" s="13"/>
      <c r="AA44" s="14">
        <v>579</v>
      </c>
      <c r="AB44" s="15" t="s">
        <v>341</v>
      </c>
      <c r="AC44" s="16"/>
      <c r="AD44" s="13"/>
      <c r="AE44" s="16"/>
      <c r="AF44" s="13"/>
      <c r="AG44" s="12">
        <v>423</v>
      </c>
      <c r="AH44" s="11" t="s">
        <v>869</v>
      </c>
      <c r="AI44" s="16"/>
      <c r="AJ44" s="13"/>
      <c r="AK44" s="16"/>
      <c r="AL44" s="13"/>
      <c r="AM44" s="16"/>
      <c r="AN44" s="13"/>
      <c r="AO44" s="16"/>
      <c r="AP44" s="13"/>
    </row>
    <row r="45" spans="3:42" ht="12.75">
      <c r="C45" s="16"/>
      <c r="D45" s="13"/>
      <c r="E45" s="16"/>
      <c r="F45" s="13"/>
      <c r="G45" s="16"/>
      <c r="H45" s="13"/>
      <c r="I45" s="16"/>
      <c r="J45" s="13"/>
      <c r="K45" s="16"/>
      <c r="L45" s="13"/>
      <c r="M45" s="16"/>
      <c r="N45" s="13"/>
      <c r="O45" s="16"/>
      <c r="P45" s="13"/>
      <c r="Q45" s="16"/>
      <c r="R45" s="13"/>
      <c r="S45" s="16"/>
      <c r="T45" s="13"/>
      <c r="U45" s="16"/>
      <c r="V45" s="13"/>
      <c r="W45" s="16"/>
      <c r="X45" s="13"/>
      <c r="Y45" s="16"/>
      <c r="Z45" s="13"/>
      <c r="AA45" s="16"/>
      <c r="AB45" s="13"/>
      <c r="AC45" s="16"/>
      <c r="AD45" s="13"/>
      <c r="AE45" s="16"/>
      <c r="AF45" s="13"/>
      <c r="AG45" s="12">
        <v>427</v>
      </c>
      <c r="AH45" s="11" t="s">
        <v>1246</v>
      </c>
      <c r="AI45" s="16"/>
      <c r="AJ45" s="13"/>
      <c r="AK45" s="16"/>
      <c r="AL45" s="13"/>
      <c r="AM45" s="16"/>
      <c r="AN45" s="13"/>
      <c r="AO45" s="16"/>
      <c r="AP45" s="13"/>
    </row>
    <row r="46" spans="3:42" ht="12.75">
      <c r="C46" s="16"/>
      <c r="D46" s="13"/>
      <c r="E46" s="16"/>
      <c r="F46" s="13"/>
      <c r="G46" s="16"/>
      <c r="H46" s="13"/>
      <c r="I46" s="16"/>
      <c r="J46" s="13"/>
      <c r="K46" s="16"/>
      <c r="L46" s="13"/>
      <c r="M46" s="16"/>
      <c r="N46" s="13"/>
      <c r="O46" s="16"/>
      <c r="P46" s="13"/>
      <c r="Q46" s="16"/>
      <c r="R46" s="13"/>
      <c r="S46" s="16"/>
      <c r="T46" s="13"/>
      <c r="U46" s="16"/>
      <c r="V46" s="13"/>
      <c r="W46" s="16"/>
      <c r="X46" s="13"/>
      <c r="Y46" s="16"/>
      <c r="Z46" s="13"/>
      <c r="AA46" s="16"/>
      <c r="AB46" s="13"/>
      <c r="AC46" s="16"/>
      <c r="AD46" s="13"/>
      <c r="AE46" s="16"/>
      <c r="AF46" s="13"/>
      <c r="AG46" s="12">
        <v>592</v>
      </c>
      <c r="AH46" s="11" t="s">
        <v>1247</v>
      </c>
      <c r="AI46" s="16"/>
      <c r="AJ46" s="13"/>
      <c r="AK46" s="16"/>
      <c r="AL46" s="13"/>
      <c r="AM46" s="16"/>
      <c r="AN46" s="13"/>
      <c r="AO46" s="16"/>
      <c r="AP46" s="13"/>
    </row>
    <row r="47" spans="3:42" ht="12.75">
      <c r="C47" s="16"/>
      <c r="D47" s="13"/>
      <c r="E47" s="16"/>
      <c r="F47" s="13"/>
      <c r="G47" s="16"/>
      <c r="H47" s="13"/>
      <c r="I47" s="16"/>
      <c r="J47" s="13"/>
      <c r="K47" s="16"/>
      <c r="L47" s="13"/>
      <c r="M47" s="16"/>
      <c r="N47" s="13"/>
      <c r="O47" s="16"/>
      <c r="P47" s="13"/>
      <c r="Q47" s="16"/>
      <c r="R47" s="13"/>
      <c r="S47" s="16"/>
      <c r="T47" s="13"/>
      <c r="U47" s="16"/>
      <c r="V47" s="13"/>
      <c r="W47" s="16"/>
      <c r="X47" s="13"/>
      <c r="Y47" s="16"/>
      <c r="Z47" s="13"/>
      <c r="AA47" s="16"/>
      <c r="AB47" s="13"/>
      <c r="AC47" s="16"/>
      <c r="AD47" s="13"/>
      <c r="AE47" s="16"/>
      <c r="AF47" s="13"/>
      <c r="AG47" s="12">
        <v>443</v>
      </c>
      <c r="AH47" s="11" t="s">
        <v>1248</v>
      </c>
      <c r="AI47" s="16"/>
      <c r="AJ47" s="13"/>
      <c r="AK47" s="16"/>
      <c r="AL47" s="13"/>
      <c r="AM47" s="16"/>
      <c r="AN47" s="13"/>
      <c r="AO47" s="16"/>
      <c r="AP47" s="13"/>
    </row>
    <row r="48" spans="3:42" ht="12.75">
      <c r="C48" s="16"/>
      <c r="D48" s="13"/>
      <c r="E48" s="16"/>
      <c r="F48" s="13"/>
      <c r="G48" s="16"/>
      <c r="H48" s="13"/>
      <c r="I48" s="16"/>
      <c r="J48" s="13"/>
      <c r="K48" s="16"/>
      <c r="L48" s="13"/>
      <c r="M48" s="16"/>
      <c r="N48" s="13"/>
      <c r="O48" s="16"/>
      <c r="P48" s="13"/>
      <c r="Q48" s="16"/>
      <c r="R48" s="13"/>
      <c r="S48" s="16"/>
      <c r="T48" s="13"/>
      <c r="U48" s="16"/>
      <c r="V48" s="13"/>
      <c r="W48" s="16"/>
      <c r="X48" s="13"/>
      <c r="Y48" s="16"/>
      <c r="Z48" s="13"/>
      <c r="AA48" s="16"/>
      <c r="AB48" s="13"/>
      <c r="AC48" s="16"/>
      <c r="AD48" s="13"/>
      <c r="AE48" s="16"/>
      <c r="AF48" s="13"/>
      <c r="AG48" s="12">
        <v>447</v>
      </c>
      <c r="AH48" s="11" t="s">
        <v>1249</v>
      </c>
      <c r="AI48" s="16"/>
      <c r="AJ48" s="13"/>
      <c r="AK48" s="16"/>
      <c r="AL48" s="13"/>
      <c r="AM48" s="16"/>
      <c r="AN48" s="13"/>
      <c r="AO48" s="16"/>
      <c r="AP48" s="13"/>
    </row>
    <row r="49" spans="3:42" ht="12.75">
      <c r="C49" s="16"/>
      <c r="D49" s="13"/>
      <c r="E49" s="16"/>
      <c r="F49" s="13"/>
      <c r="G49" s="16"/>
      <c r="H49" s="13"/>
      <c r="I49" s="16"/>
      <c r="J49" s="13"/>
      <c r="K49" s="16"/>
      <c r="L49" s="13"/>
      <c r="M49" s="16"/>
      <c r="N49" s="13"/>
      <c r="O49" s="16"/>
      <c r="P49" s="13"/>
      <c r="Q49" s="16"/>
      <c r="R49" s="13"/>
      <c r="S49" s="16"/>
      <c r="T49" s="13"/>
      <c r="U49" s="16"/>
      <c r="V49" s="13"/>
      <c r="W49" s="16"/>
      <c r="X49" s="13"/>
      <c r="Y49" s="16"/>
      <c r="Z49" s="13"/>
      <c r="AA49" s="16"/>
      <c r="AB49" s="13"/>
      <c r="AC49" s="16"/>
      <c r="AD49" s="13"/>
      <c r="AE49" s="16"/>
      <c r="AF49" s="13"/>
      <c r="AG49" s="12">
        <v>460</v>
      </c>
      <c r="AH49" s="11" t="s">
        <v>1250</v>
      </c>
      <c r="AI49" s="16"/>
      <c r="AJ49" s="13"/>
      <c r="AK49" s="16"/>
      <c r="AL49" s="13"/>
      <c r="AM49" s="16"/>
      <c r="AN49" s="13"/>
      <c r="AO49" s="16"/>
      <c r="AP49" s="13"/>
    </row>
    <row r="50" spans="3:42" ht="12.75">
      <c r="C50" s="16"/>
      <c r="D50" s="13"/>
      <c r="E50" s="16"/>
      <c r="F50" s="13"/>
      <c r="G50" s="16"/>
      <c r="H50" s="13"/>
      <c r="I50" s="16"/>
      <c r="J50" s="13"/>
      <c r="K50" s="16"/>
      <c r="L50" s="13"/>
      <c r="M50" s="16"/>
      <c r="N50" s="13"/>
      <c r="O50" s="16"/>
      <c r="P50" s="13"/>
      <c r="Q50" s="16"/>
      <c r="R50" s="13"/>
      <c r="S50" s="16"/>
      <c r="T50" s="13"/>
      <c r="U50" s="16"/>
      <c r="V50" s="13"/>
      <c r="W50" s="16"/>
      <c r="X50" s="13"/>
      <c r="Y50" s="16"/>
      <c r="Z50" s="13"/>
      <c r="AA50" s="16"/>
      <c r="AB50" s="13"/>
      <c r="AC50" s="16"/>
      <c r="AD50" s="13"/>
      <c r="AE50" s="16"/>
      <c r="AF50" s="13"/>
      <c r="AG50" s="12">
        <v>463</v>
      </c>
      <c r="AH50" s="11" t="s">
        <v>1251</v>
      </c>
      <c r="AI50" s="16"/>
      <c r="AJ50" s="13"/>
      <c r="AK50" s="16"/>
      <c r="AL50" s="13"/>
      <c r="AM50" s="16"/>
      <c r="AN50" s="13"/>
      <c r="AO50" s="16"/>
      <c r="AP50" s="13"/>
    </row>
    <row r="51" spans="3:42" ht="12.75">
      <c r="C51" s="16"/>
      <c r="D51" s="13"/>
      <c r="E51" s="16"/>
      <c r="F51" s="13"/>
      <c r="G51" s="16"/>
      <c r="H51" s="13"/>
      <c r="I51" s="16"/>
      <c r="J51" s="13"/>
      <c r="K51" s="16"/>
      <c r="L51" s="13"/>
      <c r="M51" s="16"/>
      <c r="N51" s="13"/>
      <c r="O51" s="16"/>
      <c r="P51" s="13"/>
      <c r="Q51" s="16"/>
      <c r="R51" s="13"/>
      <c r="S51" s="16"/>
      <c r="T51" s="13"/>
      <c r="U51" s="16"/>
      <c r="V51" s="13"/>
      <c r="W51" s="16"/>
      <c r="X51" s="13"/>
      <c r="Y51" s="16"/>
      <c r="Z51" s="13"/>
      <c r="AA51" s="16"/>
      <c r="AB51" s="13"/>
      <c r="AC51" s="16"/>
      <c r="AD51" s="13"/>
      <c r="AE51" s="16"/>
      <c r="AF51" s="13"/>
      <c r="AG51" s="12">
        <v>593</v>
      </c>
      <c r="AH51" s="11" t="s">
        <v>1252</v>
      </c>
      <c r="AI51" s="16"/>
      <c r="AJ51" s="13"/>
      <c r="AK51" s="16"/>
      <c r="AL51" s="13"/>
      <c r="AM51" s="16"/>
      <c r="AN51" s="13"/>
      <c r="AO51" s="16"/>
      <c r="AP51" s="13"/>
    </row>
    <row r="52" spans="3:42" ht="12.75">
      <c r="C52" s="16"/>
      <c r="D52" s="13"/>
      <c r="E52" s="16"/>
      <c r="F52" s="13"/>
      <c r="G52" s="16"/>
      <c r="H52" s="13"/>
      <c r="I52" s="16"/>
      <c r="J52" s="13"/>
      <c r="K52" s="16"/>
      <c r="L52" s="13"/>
      <c r="M52" s="16"/>
      <c r="N52" s="13"/>
      <c r="O52" s="16"/>
      <c r="P52" s="13"/>
      <c r="Q52" s="16"/>
      <c r="R52" s="13"/>
      <c r="S52" s="16"/>
      <c r="T52" s="13"/>
      <c r="U52" s="16"/>
      <c r="V52" s="13"/>
      <c r="W52" s="16"/>
      <c r="X52" s="13"/>
      <c r="Y52" s="16"/>
      <c r="Z52" s="13"/>
      <c r="AA52" s="16"/>
      <c r="AB52" s="13"/>
      <c r="AC52" s="16"/>
      <c r="AD52" s="13"/>
      <c r="AE52" s="16"/>
      <c r="AF52" s="13"/>
      <c r="AG52" s="12">
        <v>492</v>
      </c>
      <c r="AH52" s="11" t="s">
        <v>1253</v>
      </c>
      <c r="AI52" s="16"/>
      <c r="AJ52" s="13"/>
      <c r="AK52" s="16"/>
      <c r="AL52" s="13"/>
      <c r="AM52" s="16"/>
      <c r="AN52" s="13"/>
      <c r="AO52" s="16"/>
      <c r="AP52" s="13"/>
    </row>
    <row r="53" spans="3:42" ht="12.75">
      <c r="C53" s="16"/>
      <c r="D53" s="13"/>
      <c r="E53" s="16"/>
      <c r="F53" s="13"/>
      <c r="G53" s="16"/>
      <c r="H53" s="13"/>
      <c r="I53" s="16"/>
      <c r="J53" s="13"/>
      <c r="K53" s="16"/>
      <c r="L53" s="13"/>
      <c r="M53" s="16"/>
      <c r="N53" s="13"/>
      <c r="O53" s="16"/>
      <c r="P53" s="13"/>
      <c r="Q53" s="16"/>
      <c r="R53" s="13"/>
      <c r="S53" s="16"/>
      <c r="T53" s="13"/>
      <c r="U53" s="16"/>
      <c r="V53" s="13"/>
      <c r="W53" s="16"/>
      <c r="X53" s="13"/>
      <c r="Y53" s="16"/>
      <c r="Z53" s="13"/>
      <c r="AA53" s="16"/>
      <c r="AB53" s="13"/>
      <c r="AC53" s="16"/>
      <c r="AD53" s="13"/>
      <c r="AE53" s="16"/>
      <c r="AF53" s="13"/>
      <c r="AG53" s="12">
        <v>511</v>
      </c>
      <c r="AH53" s="11" t="s">
        <v>1254</v>
      </c>
      <c r="AI53" s="16"/>
      <c r="AJ53" s="13"/>
      <c r="AK53" s="16"/>
      <c r="AL53" s="13"/>
      <c r="AM53" s="16"/>
      <c r="AN53" s="13"/>
      <c r="AO53" s="16"/>
      <c r="AP53" s="13"/>
    </row>
    <row r="54" spans="3:42" ht="12.75">
      <c r="C54" s="16"/>
      <c r="D54" s="13"/>
      <c r="E54" s="16"/>
      <c r="F54" s="13"/>
      <c r="G54" s="16"/>
      <c r="H54" s="13"/>
      <c r="I54" s="16"/>
      <c r="J54" s="13"/>
      <c r="K54" s="16"/>
      <c r="L54" s="13"/>
      <c r="M54" s="16"/>
      <c r="N54" s="13"/>
      <c r="O54" s="16"/>
      <c r="P54" s="13"/>
      <c r="Q54" s="16"/>
      <c r="R54" s="13"/>
      <c r="S54" s="16"/>
      <c r="T54" s="13"/>
      <c r="U54" s="16"/>
      <c r="V54" s="13"/>
      <c r="W54" s="16"/>
      <c r="X54" s="13"/>
      <c r="Y54" s="16"/>
      <c r="Z54" s="13"/>
      <c r="AA54" s="16"/>
      <c r="AB54" s="13"/>
      <c r="AC54" s="16"/>
      <c r="AD54" s="13"/>
      <c r="AE54" s="16"/>
      <c r="AF54" s="13"/>
      <c r="AG54" s="12">
        <v>513</v>
      </c>
      <c r="AH54" s="11" t="s">
        <v>1255</v>
      </c>
      <c r="AI54" s="16"/>
      <c r="AJ54" s="13"/>
      <c r="AK54" s="16"/>
      <c r="AL54" s="13"/>
      <c r="AM54" s="16"/>
      <c r="AN54" s="13"/>
      <c r="AO54" s="16"/>
      <c r="AP54" s="13"/>
    </row>
    <row r="55" spans="3:42" ht="12.75">
      <c r="C55" s="16"/>
      <c r="D55" s="13"/>
      <c r="E55" s="16"/>
      <c r="F55" s="13"/>
      <c r="G55" s="16"/>
      <c r="H55" s="13"/>
      <c r="I55" s="16"/>
      <c r="J55" s="13"/>
      <c r="K55" s="16"/>
      <c r="L55" s="13"/>
      <c r="M55" s="16"/>
      <c r="N55" s="13"/>
      <c r="O55" s="16"/>
      <c r="P55" s="13"/>
      <c r="Q55" s="16"/>
      <c r="R55" s="13"/>
      <c r="S55" s="16"/>
      <c r="T55" s="13"/>
      <c r="U55" s="16"/>
      <c r="V55" s="13"/>
      <c r="W55" s="16"/>
      <c r="X55" s="13"/>
      <c r="Y55" s="16"/>
      <c r="Z55" s="13"/>
      <c r="AA55" s="16"/>
      <c r="AB55" s="13"/>
      <c r="AC55" s="16"/>
      <c r="AD55" s="13"/>
      <c r="AE55" s="16"/>
      <c r="AF55" s="13"/>
      <c r="AG55" s="12">
        <v>595</v>
      </c>
      <c r="AH55" s="11" t="s">
        <v>1256</v>
      </c>
      <c r="AI55" s="16"/>
      <c r="AJ55" s="13"/>
      <c r="AK55" s="16"/>
      <c r="AL55" s="13"/>
      <c r="AM55" s="16"/>
      <c r="AN55" s="13"/>
      <c r="AO55" s="16"/>
      <c r="AP55" s="13"/>
    </row>
    <row r="56" spans="3:42" ht="12.75">
      <c r="C56" s="16"/>
      <c r="D56" s="13"/>
      <c r="E56" s="16"/>
      <c r="F56" s="13"/>
      <c r="G56" s="16"/>
      <c r="H56" s="13"/>
      <c r="I56" s="16"/>
      <c r="J56" s="13"/>
      <c r="K56" s="16"/>
      <c r="L56" s="13"/>
      <c r="M56" s="16"/>
      <c r="N56" s="13"/>
      <c r="O56" s="16"/>
      <c r="P56" s="13"/>
      <c r="Q56" s="16"/>
      <c r="R56" s="13"/>
      <c r="S56" s="16"/>
      <c r="T56" s="13"/>
      <c r="U56" s="16"/>
      <c r="V56" s="13"/>
      <c r="W56" s="16"/>
      <c r="X56" s="13"/>
      <c r="Y56" s="16"/>
      <c r="Z56" s="13"/>
      <c r="AA56" s="16"/>
      <c r="AB56" s="13"/>
      <c r="AC56" s="16"/>
      <c r="AD56" s="13"/>
      <c r="AE56" s="16"/>
      <c r="AF56" s="13"/>
      <c r="AG56" s="12">
        <v>522</v>
      </c>
      <c r="AH56" s="11" t="s">
        <v>1257</v>
      </c>
      <c r="AI56" s="16"/>
      <c r="AJ56" s="13"/>
      <c r="AK56" s="16"/>
      <c r="AL56" s="13"/>
      <c r="AM56" s="16"/>
      <c r="AN56" s="13"/>
      <c r="AO56" s="16"/>
      <c r="AP56" s="13"/>
    </row>
    <row r="57" spans="3:42" ht="12.75">
      <c r="C57" s="16"/>
      <c r="D57" s="13"/>
      <c r="E57" s="16"/>
      <c r="F57" s="13"/>
      <c r="G57" s="16"/>
      <c r="H57" s="13"/>
      <c r="I57" s="16"/>
      <c r="J57" s="13"/>
      <c r="K57" s="16"/>
      <c r="L57" s="13"/>
      <c r="M57" s="16"/>
      <c r="N57" s="13"/>
      <c r="O57" s="16"/>
      <c r="P57" s="13"/>
      <c r="Q57" s="16"/>
      <c r="R57" s="13"/>
      <c r="S57" s="16"/>
      <c r="T57" s="13"/>
      <c r="U57" s="16"/>
      <c r="V57" s="13"/>
      <c r="W57" s="16"/>
      <c r="X57" s="13"/>
      <c r="Y57" s="16"/>
      <c r="Z57" s="13"/>
      <c r="AA57" s="16"/>
      <c r="AB57" s="13"/>
      <c r="AC57" s="16"/>
      <c r="AD57" s="13"/>
      <c r="AE57" s="16"/>
      <c r="AF57" s="13"/>
      <c r="AG57" s="14">
        <v>528</v>
      </c>
      <c r="AH57" s="15" t="s">
        <v>1258</v>
      </c>
      <c r="AI57" s="16"/>
      <c r="AJ57" s="13"/>
      <c r="AK57" s="16"/>
      <c r="AL57" s="13"/>
      <c r="AM57" s="16"/>
      <c r="AN57" s="13"/>
      <c r="AO57" s="16"/>
      <c r="AP57" s="13"/>
    </row>
    <row r="58" spans="3:42" ht="12.75" hidden="1">
      <c r="C58" s="16"/>
      <c r="D58" s="13"/>
      <c r="E58" s="16"/>
      <c r="F58" s="13"/>
      <c r="G58" s="16"/>
      <c r="H58" s="13"/>
      <c r="I58" s="16"/>
      <c r="J58" s="13"/>
      <c r="K58" s="16"/>
      <c r="L58" s="13"/>
      <c r="M58" s="16"/>
      <c r="N58" s="13"/>
      <c r="O58" s="16"/>
      <c r="P58" s="13"/>
      <c r="Q58" s="16"/>
      <c r="R58" s="13"/>
      <c r="S58" s="16"/>
      <c r="T58" s="13"/>
      <c r="U58" s="16"/>
      <c r="V58" s="13"/>
      <c r="W58" s="16"/>
      <c r="X58" s="13"/>
      <c r="Y58" s="16"/>
      <c r="Z58" s="13"/>
      <c r="AA58" s="16"/>
      <c r="AB58" s="13"/>
      <c r="AC58" s="16"/>
      <c r="AD58" s="13"/>
      <c r="AE58" s="16"/>
      <c r="AF58" s="13"/>
      <c r="AG58" s="16"/>
      <c r="AH58" s="13"/>
      <c r="AI58" s="16"/>
      <c r="AJ58" s="13"/>
      <c r="AK58" s="16"/>
      <c r="AL58" s="13"/>
      <c r="AM58" s="16"/>
      <c r="AN58" s="13"/>
      <c r="AO58" s="16"/>
      <c r="AP58" s="13"/>
    </row>
    <row r="59" spans="3:42" ht="12.75" hidden="1">
      <c r="C59" s="16"/>
      <c r="D59" s="13"/>
      <c r="E59" s="16"/>
      <c r="F59" s="13"/>
      <c r="G59" s="16"/>
      <c r="H59" s="13"/>
      <c r="I59" s="16"/>
      <c r="J59" s="13"/>
      <c r="K59" s="16"/>
      <c r="L59" s="13"/>
      <c r="M59" s="16"/>
      <c r="N59" s="13"/>
      <c r="O59" s="16"/>
      <c r="P59" s="13"/>
      <c r="Q59" s="16"/>
      <c r="R59" s="13"/>
      <c r="S59" s="16"/>
      <c r="T59" s="13"/>
      <c r="U59" s="16"/>
      <c r="V59" s="13"/>
      <c r="W59" s="16"/>
      <c r="X59" s="13"/>
      <c r="Y59" s="16"/>
      <c r="Z59" s="13"/>
      <c r="AA59" s="16"/>
      <c r="AB59" s="13"/>
      <c r="AC59" s="16"/>
      <c r="AD59" s="13"/>
      <c r="AE59" s="16"/>
      <c r="AF59" s="13"/>
      <c r="AG59" s="16"/>
      <c r="AH59" s="13"/>
      <c r="AI59" s="16"/>
      <c r="AJ59" s="13"/>
      <c r="AK59" s="16"/>
      <c r="AL59" s="13"/>
      <c r="AM59" s="16"/>
      <c r="AN59" s="13"/>
      <c r="AO59" s="16"/>
      <c r="AP59" s="13"/>
    </row>
    <row r="60" spans="3:42" ht="12.75" hidden="1">
      <c r="C60" s="16"/>
      <c r="D60" s="13"/>
      <c r="E60" s="16"/>
      <c r="F60" s="13"/>
      <c r="G60" s="16"/>
      <c r="H60" s="13"/>
      <c r="I60" s="16"/>
      <c r="J60" s="13"/>
      <c r="K60" s="16"/>
      <c r="L60" s="13"/>
      <c r="M60" s="16"/>
      <c r="N60" s="13"/>
      <c r="O60" s="16"/>
      <c r="P60" s="13"/>
      <c r="Q60" s="16"/>
      <c r="R60" s="13"/>
      <c r="S60" s="16"/>
      <c r="T60" s="13"/>
      <c r="U60" s="16"/>
      <c r="V60" s="13"/>
      <c r="W60" s="16"/>
      <c r="X60" s="13"/>
      <c r="Y60" s="16"/>
      <c r="Z60" s="13"/>
      <c r="AA60" s="16"/>
      <c r="AB60" s="13"/>
      <c r="AC60" s="16"/>
      <c r="AD60" s="13"/>
      <c r="AE60" s="16"/>
      <c r="AF60" s="13"/>
      <c r="AG60" s="16"/>
      <c r="AH60" s="13"/>
      <c r="AI60" s="16"/>
      <c r="AJ60" s="13"/>
      <c r="AK60" s="16"/>
      <c r="AL60" s="13"/>
      <c r="AM60" s="16"/>
      <c r="AN60" s="13"/>
      <c r="AO60" s="16"/>
      <c r="AP60" s="13"/>
    </row>
    <row r="61" spans="3:42" ht="12.75" hidden="1">
      <c r="C61" s="16"/>
      <c r="D61" s="13"/>
      <c r="E61" s="16"/>
      <c r="F61" s="13"/>
      <c r="G61" s="16"/>
      <c r="H61" s="13"/>
      <c r="I61" s="16"/>
      <c r="J61" s="13"/>
      <c r="K61" s="16"/>
      <c r="L61" s="13"/>
      <c r="M61" s="16"/>
      <c r="N61" s="13"/>
      <c r="O61" s="16"/>
      <c r="P61" s="13"/>
      <c r="Q61" s="16"/>
      <c r="R61" s="13"/>
      <c r="S61" s="16"/>
      <c r="T61" s="13"/>
      <c r="U61" s="16"/>
      <c r="V61" s="13"/>
      <c r="W61" s="16"/>
      <c r="X61" s="13"/>
      <c r="Y61" s="16"/>
      <c r="Z61" s="13"/>
      <c r="AA61" s="16"/>
      <c r="AB61" s="13"/>
      <c r="AC61" s="16"/>
      <c r="AD61" s="13"/>
      <c r="AE61" s="16"/>
      <c r="AF61" s="13"/>
      <c r="AG61" s="16"/>
      <c r="AH61" s="13"/>
      <c r="AI61" s="16"/>
      <c r="AJ61" s="13"/>
      <c r="AK61" s="16"/>
      <c r="AL61" s="13"/>
      <c r="AM61" s="16"/>
      <c r="AN61" s="13"/>
      <c r="AO61" s="16"/>
      <c r="AP61" s="13"/>
    </row>
    <row r="62" spans="3:42" ht="12.75" hidden="1">
      <c r="C62" s="16"/>
      <c r="D62" s="13"/>
      <c r="E62" s="16"/>
      <c r="F62" s="13"/>
      <c r="G62" s="16"/>
      <c r="H62" s="13"/>
      <c r="I62" s="16"/>
      <c r="J62" s="13"/>
      <c r="K62" s="16"/>
      <c r="L62" s="13"/>
      <c r="M62" s="16"/>
      <c r="N62" s="13"/>
      <c r="O62" s="16"/>
      <c r="P62" s="13"/>
      <c r="Q62" s="16"/>
      <c r="R62" s="13"/>
      <c r="S62" s="16"/>
      <c r="T62" s="13"/>
      <c r="U62" s="16"/>
      <c r="V62" s="13"/>
      <c r="W62" s="16"/>
      <c r="X62" s="13"/>
      <c r="Y62" s="16"/>
      <c r="Z62" s="13"/>
      <c r="AA62" s="16"/>
      <c r="AB62" s="13"/>
      <c r="AC62" s="16"/>
      <c r="AD62" s="13"/>
      <c r="AE62" s="16"/>
      <c r="AF62" s="13"/>
      <c r="AG62" s="16"/>
      <c r="AH62" s="13"/>
      <c r="AI62" s="16"/>
      <c r="AJ62" s="13"/>
      <c r="AK62" s="16"/>
      <c r="AL62" s="13"/>
      <c r="AM62" s="16"/>
      <c r="AN62" s="13"/>
      <c r="AO62" s="16"/>
      <c r="AP62" s="13"/>
    </row>
    <row r="63" spans="3:42" ht="12.75" hidden="1">
      <c r="C63" s="16"/>
      <c r="D63" s="13"/>
      <c r="E63" s="16"/>
      <c r="F63" s="13"/>
      <c r="G63" s="16"/>
      <c r="H63" s="13"/>
      <c r="I63" s="16"/>
      <c r="J63" s="13"/>
      <c r="K63" s="16"/>
      <c r="L63" s="13"/>
      <c r="M63" s="16"/>
      <c r="N63" s="13"/>
      <c r="O63" s="16"/>
      <c r="P63" s="13"/>
      <c r="Q63" s="16"/>
      <c r="R63" s="13"/>
      <c r="S63" s="16"/>
      <c r="T63" s="13"/>
      <c r="U63" s="16"/>
      <c r="V63" s="13"/>
      <c r="W63" s="16"/>
      <c r="X63" s="13"/>
      <c r="Y63" s="16"/>
      <c r="Z63" s="13"/>
      <c r="AA63" s="16"/>
      <c r="AB63" s="13"/>
      <c r="AC63" s="16"/>
      <c r="AD63" s="13"/>
      <c r="AE63" s="16"/>
      <c r="AF63" s="13"/>
      <c r="AG63" s="16"/>
      <c r="AH63" s="13"/>
      <c r="AI63" s="16"/>
      <c r="AJ63" s="13"/>
      <c r="AK63" s="16"/>
      <c r="AL63" s="13"/>
      <c r="AM63" s="16"/>
      <c r="AN63" s="13"/>
      <c r="AO63" s="16"/>
      <c r="AP63" s="13"/>
    </row>
    <row r="64" spans="3:42" ht="12.75" hidden="1">
      <c r="C64" s="16"/>
      <c r="D64" s="13"/>
      <c r="E64" s="16"/>
      <c r="F64" s="13"/>
      <c r="G64" s="16"/>
      <c r="H64" s="13"/>
      <c r="I64" s="16"/>
      <c r="J64" s="13"/>
      <c r="K64" s="16"/>
      <c r="L64" s="13"/>
      <c r="M64" s="16"/>
      <c r="N64" s="13"/>
      <c r="O64" s="16"/>
      <c r="P64" s="13"/>
      <c r="Q64" s="16"/>
      <c r="R64" s="13"/>
      <c r="S64" s="16"/>
      <c r="T64" s="13"/>
      <c r="U64" s="16"/>
      <c r="V64" s="13"/>
      <c r="W64" s="16"/>
      <c r="X64" s="13"/>
      <c r="Y64" s="16"/>
      <c r="Z64" s="13"/>
      <c r="AA64" s="16"/>
      <c r="AB64" s="13"/>
      <c r="AC64" s="16"/>
      <c r="AD64" s="13"/>
      <c r="AE64" s="16"/>
      <c r="AF64" s="13"/>
      <c r="AG64" s="16"/>
      <c r="AH64" s="13"/>
      <c r="AI64" s="16"/>
      <c r="AJ64" s="13"/>
      <c r="AK64" s="16"/>
      <c r="AL64" s="13"/>
      <c r="AM64" s="16"/>
      <c r="AN64" s="13"/>
      <c r="AO64" s="16"/>
      <c r="AP64" s="13"/>
    </row>
    <row r="65" spans="3:42" ht="12.75" hidden="1">
      <c r="C65" s="16"/>
      <c r="D65" s="13"/>
      <c r="E65" s="16"/>
      <c r="F65" s="13"/>
      <c r="G65" s="16"/>
      <c r="H65" s="13"/>
      <c r="I65" s="16"/>
      <c r="J65" s="13"/>
      <c r="K65" s="16"/>
      <c r="L65" s="13"/>
      <c r="M65" s="16"/>
      <c r="N65" s="13"/>
      <c r="O65" s="16"/>
      <c r="P65" s="13"/>
      <c r="Q65" s="16"/>
      <c r="R65" s="13"/>
      <c r="S65" s="16"/>
      <c r="T65" s="13"/>
      <c r="U65" s="16"/>
      <c r="V65" s="13"/>
      <c r="W65" s="16"/>
      <c r="X65" s="13"/>
      <c r="Y65" s="16"/>
      <c r="Z65" s="13"/>
      <c r="AA65" s="16"/>
      <c r="AB65" s="13"/>
      <c r="AC65" s="16"/>
      <c r="AD65" s="13"/>
      <c r="AE65" s="16"/>
      <c r="AF65" s="13"/>
      <c r="AG65" s="16"/>
      <c r="AH65" s="13"/>
      <c r="AI65" s="16"/>
      <c r="AJ65" s="13"/>
      <c r="AK65" s="16"/>
      <c r="AL65" s="13"/>
      <c r="AM65" s="16"/>
      <c r="AN65" s="13"/>
      <c r="AO65" s="16"/>
      <c r="AP65" s="13"/>
    </row>
    <row r="66" spans="3:42" ht="12.75" hidden="1">
      <c r="C66" s="16"/>
      <c r="D66" s="13"/>
      <c r="E66" s="16"/>
      <c r="F66" s="13"/>
      <c r="G66" s="16"/>
      <c r="H66" s="13"/>
      <c r="I66" s="16"/>
      <c r="J66" s="13"/>
      <c r="K66" s="16"/>
      <c r="L66" s="13"/>
      <c r="M66" s="16"/>
      <c r="N66" s="13"/>
      <c r="O66" s="16"/>
      <c r="P66" s="13"/>
      <c r="Q66" s="16"/>
      <c r="R66" s="13"/>
      <c r="S66" s="16"/>
      <c r="T66" s="13"/>
      <c r="U66" s="16"/>
      <c r="V66" s="13"/>
      <c r="W66" s="16"/>
      <c r="X66" s="13"/>
      <c r="Y66" s="16"/>
      <c r="Z66" s="13"/>
      <c r="AA66" s="16"/>
      <c r="AB66" s="13"/>
      <c r="AC66" s="16"/>
      <c r="AD66" s="13"/>
      <c r="AE66" s="16"/>
      <c r="AF66" s="13"/>
      <c r="AG66" s="16"/>
      <c r="AH66" s="13"/>
      <c r="AI66" s="16"/>
      <c r="AJ66" s="13"/>
      <c r="AK66" s="16"/>
      <c r="AL66" s="13"/>
      <c r="AM66" s="16"/>
      <c r="AN66" s="13"/>
      <c r="AO66" s="16"/>
      <c r="AP66" s="13"/>
    </row>
    <row r="67" spans="3:42" ht="12.75" hidden="1">
      <c r="C67" s="16"/>
      <c r="D67" s="13"/>
      <c r="E67" s="16"/>
      <c r="F67" s="13"/>
      <c r="G67" s="16"/>
      <c r="H67" s="13"/>
      <c r="I67" s="16"/>
      <c r="J67" s="13"/>
      <c r="K67" s="16"/>
      <c r="L67" s="13"/>
      <c r="M67" s="16"/>
      <c r="N67" s="13"/>
      <c r="O67" s="16"/>
      <c r="P67" s="13"/>
      <c r="Q67" s="16"/>
      <c r="R67" s="13"/>
      <c r="S67" s="16"/>
      <c r="T67" s="13"/>
      <c r="U67" s="16"/>
      <c r="V67" s="13"/>
      <c r="W67" s="16"/>
      <c r="X67" s="13"/>
      <c r="Y67" s="16"/>
      <c r="Z67" s="13"/>
      <c r="AA67" s="16"/>
      <c r="AB67" s="13"/>
      <c r="AC67" s="16"/>
      <c r="AD67" s="13"/>
      <c r="AE67" s="16"/>
      <c r="AF67" s="13"/>
      <c r="AG67" s="16"/>
      <c r="AH67" s="13"/>
      <c r="AI67" s="16"/>
      <c r="AJ67" s="13"/>
      <c r="AK67" s="16"/>
      <c r="AL67" s="13"/>
      <c r="AM67" s="16"/>
      <c r="AN67" s="13"/>
      <c r="AO67" s="16"/>
      <c r="AP67" s="13"/>
    </row>
    <row r="68" spans="3:42" ht="12.75" hidden="1">
      <c r="C68" s="16"/>
      <c r="D68" s="13"/>
      <c r="E68" s="16"/>
      <c r="F68" s="13"/>
      <c r="G68" s="16"/>
      <c r="H68" s="13"/>
      <c r="I68" s="16"/>
      <c r="J68" s="13"/>
      <c r="K68" s="16"/>
      <c r="L68" s="13"/>
      <c r="M68" s="16"/>
      <c r="N68" s="13"/>
      <c r="O68" s="16"/>
      <c r="P68" s="13"/>
      <c r="Q68" s="16"/>
      <c r="R68" s="13"/>
      <c r="S68" s="16"/>
      <c r="T68" s="13"/>
      <c r="U68" s="16"/>
      <c r="V68" s="13"/>
      <c r="W68" s="16"/>
      <c r="X68" s="13"/>
      <c r="Y68" s="16"/>
      <c r="Z68" s="13"/>
      <c r="AA68" s="16"/>
      <c r="AB68" s="13"/>
      <c r="AC68" s="16"/>
      <c r="AD68" s="13"/>
      <c r="AE68" s="16"/>
      <c r="AF68" s="13"/>
      <c r="AG68" s="16"/>
      <c r="AH68" s="13"/>
      <c r="AI68" s="16"/>
      <c r="AJ68" s="13"/>
      <c r="AK68" s="16"/>
      <c r="AL68" s="13"/>
      <c r="AM68" s="16"/>
      <c r="AN68" s="13"/>
      <c r="AO68" s="16"/>
      <c r="AP68" s="13"/>
    </row>
    <row r="69" spans="3:42" ht="12.75" hidden="1">
      <c r="C69" s="16"/>
      <c r="D69" s="13"/>
      <c r="E69" s="16"/>
      <c r="F69" s="13"/>
      <c r="G69" s="16"/>
      <c r="H69" s="13"/>
      <c r="I69" s="16"/>
      <c r="J69" s="13"/>
      <c r="K69" s="16"/>
      <c r="L69" s="13"/>
      <c r="M69" s="16"/>
      <c r="N69" s="13"/>
      <c r="O69" s="16"/>
      <c r="P69" s="13"/>
      <c r="Q69" s="16"/>
      <c r="R69" s="13"/>
      <c r="S69" s="16"/>
      <c r="T69" s="13"/>
      <c r="U69" s="16"/>
      <c r="V69" s="13"/>
      <c r="W69" s="16"/>
      <c r="X69" s="13"/>
      <c r="Y69" s="16"/>
      <c r="Z69" s="13"/>
      <c r="AA69" s="16"/>
      <c r="AB69" s="13"/>
      <c r="AC69" s="16"/>
      <c r="AD69" s="13"/>
      <c r="AE69" s="16"/>
      <c r="AF69" s="13"/>
      <c r="AG69" s="16"/>
      <c r="AH69" s="13"/>
      <c r="AI69" s="16"/>
      <c r="AJ69" s="13"/>
      <c r="AK69" s="16"/>
      <c r="AL69" s="13"/>
      <c r="AM69" s="16"/>
      <c r="AN69" s="13"/>
      <c r="AO69" s="16"/>
      <c r="AP69" s="13"/>
    </row>
    <row r="70" spans="3:42" ht="12.75" hidden="1">
      <c r="C70" s="16"/>
      <c r="D70" s="13"/>
      <c r="E70" s="16"/>
      <c r="F70" s="13"/>
      <c r="G70" s="16"/>
      <c r="H70" s="13"/>
      <c r="I70" s="16"/>
      <c r="J70" s="13"/>
      <c r="K70" s="16"/>
      <c r="L70" s="13"/>
      <c r="M70" s="16"/>
      <c r="N70" s="13"/>
      <c r="O70" s="16"/>
      <c r="P70" s="13"/>
      <c r="Q70" s="16"/>
      <c r="R70" s="13"/>
      <c r="S70" s="16"/>
      <c r="T70" s="13"/>
      <c r="U70" s="16"/>
      <c r="V70" s="13"/>
      <c r="W70" s="16"/>
      <c r="X70" s="13"/>
      <c r="Y70" s="16"/>
      <c r="Z70" s="13"/>
      <c r="AA70" s="16"/>
      <c r="AB70" s="13"/>
      <c r="AC70" s="16"/>
      <c r="AD70" s="13"/>
      <c r="AE70" s="16"/>
      <c r="AF70" s="13"/>
      <c r="AG70" s="16"/>
      <c r="AH70" s="13"/>
      <c r="AI70" s="16"/>
      <c r="AJ70" s="13"/>
      <c r="AK70" s="16"/>
      <c r="AL70" s="13"/>
      <c r="AM70" s="16"/>
      <c r="AN70" s="13"/>
      <c r="AO70" s="16"/>
      <c r="AP70" s="13"/>
    </row>
    <row r="71" spans="3:42" ht="12.75" hidden="1">
      <c r="C71" s="16"/>
      <c r="D71" s="13"/>
      <c r="E71" s="16"/>
      <c r="F71" s="13"/>
      <c r="G71" s="16"/>
      <c r="H71" s="13"/>
      <c r="I71" s="16"/>
      <c r="J71" s="13"/>
      <c r="K71" s="16"/>
      <c r="L71" s="13"/>
      <c r="M71" s="16"/>
      <c r="N71" s="13"/>
      <c r="O71" s="16"/>
      <c r="P71" s="13"/>
      <c r="Q71" s="16"/>
      <c r="R71" s="13"/>
      <c r="S71" s="16"/>
      <c r="T71" s="13"/>
      <c r="U71" s="16"/>
      <c r="V71" s="13"/>
      <c r="W71" s="16"/>
      <c r="X71" s="13"/>
      <c r="Y71" s="16"/>
      <c r="Z71" s="13"/>
      <c r="AA71" s="16"/>
      <c r="AB71" s="13"/>
      <c r="AC71" s="16"/>
      <c r="AD71" s="13"/>
      <c r="AE71" s="16"/>
      <c r="AF71" s="13"/>
      <c r="AG71" s="16"/>
      <c r="AH71" s="13"/>
      <c r="AI71" s="16"/>
      <c r="AJ71" s="13"/>
      <c r="AK71" s="16"/>
      <c r="AL71" s="13"/>
      <c r="AM71" s="16"/>
      <c r="AN71" s="13"/>
      <c r="AO71" s="16"/>
      <c r="AP71" s="13"/>
    </row>
    <row r="72" spans="3:42" ht="12.75" hidden="1">
      <c r="C72" s="16"/>
      <c r="D72" s="13"/>
      <c r="E72" s="16"/>
      <c r="F72" s="13"/>
      <c r="G72" s="16"/>
      <c r="H72" s="13"/>
      <c r="I72" s="16"/>
      <c r="J72" s="13"/>
      <c r="K72" s="16"/>
      <c r="L72" s="13"/>
      <c r="M72" s="16"/>
      <c r="N72" s="13"/>
      <c r="O72" s="16"/>
      <c r="P72" s="13"/>
      <c r="Q72" s="16"/>
      <c r="R72" s="13"/>
      <c r="S72" s="16"/>
      <c r="T72" s="13"/>
      <c r="U72" s="16"/>
      <c r="V72" s="13"/>
      <c r="W72" s="16"/>
      <c r="X72" s="13"/>
      <c r="Y72" s="16"/>
      <c r="Z72" s="13"/>
      <c r="AA72" s="16"/>
      <c r="AB72" s="13"/>
      <c r="AC72" s="16"/>
      <c r="AD72" s="13"/>
      <c r="AE72" s="16"/>
      <c r="AF72" s="13"/>
      <c r="AG72" s="16"/>
      <c r="AH72" s="13"/>
      <c r="AI72" s="16"/>
      <c r="AJ72" s="13"/>
      <c r="AK72" s="16"/>
      <c r="AL72" s="13"/>
      <c r="AM72" s="16"/>
      <c r="AN72" s="13"/>
      <c r="AO72" s="16"/>
      <c r="AP72" s="13"/>
    </row>
    <row r="73" spans="3:42" ht="12.75" hidden="1">
      <c r="C73" s="16"/>
      <c r="D73" s="13"/>
      <c r="E73" s="16"/>
      <c r="F73" s="13"/>
      <c r="G73" s="16"/>
      <c r="H73" s="13"/>
      <c r="I73" s="16"/>
      <c r="J73" s="13"/>
      <c r="K73" s="16"/>
      <c r="L73" s="13"/>
      <c r="M73" s="16"/>
      <c r="N73" s="13"/>
      <c r="O73" s="16"/>
      <c r="P73" s="13"/>
      <c r="Q73" s="16"/>
      <c r="R73" s="13"/>
      <c r="S73" s="16"/>
      <c r="T73" s="13"/>
      <c r="U73" s="16"/>
      <c r="V73" s="13"/>
      <c r="W73" s="16"/>
      <c r="X73" s="13"/>
      <c r="Y73" s="16"/>
      <c r="Z73" s="13"/>
      <c r="AA73" s="16"/>
      <c r="AB73" s="13"/>
      <c r="AC73" s="16"/>
      <c r="AD73" s="13"/>
      <c r="AE73" s="16"/>
      <c r="AF73" s="13"/>
      <c r="AG73" s="16"/>
      <c r="AH73" s="13"/>
      <c r="AI73" s="16"/>
      <c r="AJ73" s="13"/>
      <c r="AK73" s="16"/>
      <c r="AL73" s="13"/>
      <c r="AM73" s="16"/>
      <c r="AN73" s="13"/>
      <c r="AO73" s="16"/>
      <c r="AP73" s="13"/>
    </row>
    <row r="74" spans="3:42" ht="12.75" hidden="1">
      <c r="C74" s="16"/>
      <c r="D74" s="13"/>
      <c r="E74" s="16"/>
      <c r="F74" s="13"/>
      <c r="G74" s="16"/>
      <c r="H74" s="13"/>
      <c r="I74" s="16"/>
      <c r="J74" s="13"/>
      <c r="K74" s="16"/>
      <c r="L74" s="13"/>
      <c r="M74" s="16"/>
      <c r="N74" s="13"/>
      <c r="O74" s="16"/>
      <c r="P74" s="13"/>
      <c r="Q74" s="16"/>
      <c r="R74" s="13"/>
      <c r="S74" s="16"/>
      <c r="T74" s="13"/>
      <c r="U74" s="16"/>
      <c r="V74" s="13"/>
      <c r="W74" s="16"/>
      <c r="X74" s="13"/>
      <c r="Y74" s="16"/>
      <c r="Z74" s="13"/>
      <c r="AA74" s="16"/>
      <c r="AB74" s="13"/>
      <c r="AC74" s="16"/>
      <c r="AD74" s="13"/>
      <c r="AE74" s="16"/>
      <c r="AF74" s="13"/>
      <c r="AG74" s="16"/>
      <c r="AH74" s="13"/>
      <c r="AI74" s="16"/>
      <c r="AJ74" s="13"/>
      <c r="AK74" s="16"/>
      <c r="AL74" s="13"/>
      <c r="AM74" s="16"/>
      <c r="AN74" s="13"/>
      <c r="AO74" s="16"/>
      <c r="AP74" s="13"/>
    </row>
    <row r="75" spans="3:42" ht="12.75" hidden="1">
      <c r="C75" s="16"/>
      <c r="D75" s="13"/>
      <c r="E75" s="16"/>
      <c r="F75" s="13"/>
      <c r="G75" s="16"/>
      <c r="H75" s="13"/>
      <c r="I75" s="16"/>
      <c r="J75" s="13"/>
      <c r="K75" s="16"/>
      <c r="L75" s="13"/>
      <c r="M75" s="16"/>
      <c r="N75" s="13"/>
      <c r="O75" s="16"/>
      <c r="P75" s="13"/>
      <c r="Q75" s="16"/>
      <c r="R75" s="13"/>
      <c r="S75" s="16"/>
      <c r="T75" s="13"/>
      <c r="U75" s="16"/>
      <c r="V75" s="13"/>
      <c r="W75" s="16"/>
      <c r="X75" s="13"/>
      <c r="Y75" s="16"/>
      <c r="Z75" s="13"/>
      <c r="AA75" s="16"/>
      <c r="AB75" s="13"/>
      <c r="AC75" s="16"/>
      <c r="AD75" s="13"/>
      <c r="AE75" s="16"/>
      <c r="AF75" s="13"/>
      <c r="AG75" s="16"/>
      <c r="AH75" s="13"/>
      <c r="AI75" s="16"/>
      <c r="AJ75" s="13"/>
      <c r="AK75" s="16"/>
      <c r="AL75" s="13"/>
      <c r="AM75" s="16"/>
      <c r="AN75" s="13"/>
      <c r="AO75" s="16"/>
      <c r="AP75" s="13"/>
    </row>
    <row r="76" spans="3:42" ht="12.75" hidden="1">
      <c r="C76" s="16"/>
      <c r="D76" s="13"/>
      <c r="E76" s="16"/>
      <c r="F76" s="13"/>
      <c r="G76" s="16"/>
      <c r="H76" s="13"/>
      <c r="I76" s="16"/>
      <c r="J76" s="13"/>
      <c r="K76" s="16"/>
      <c r="L76" s="13"/>
      <c r="M76" s="16"/>
      <c r="N76" s="13"/>
      <c r="O76" s="16"/>
      <c r="P76" s="13"/>
      <c r="Q76" s="16"/>
      <c r="R76" s="13"/>
      <c r="S76" s="16"/>
      <c r="T76" s="13"/>
      <c r="U76" s="16"/>
      <c r="V76" s="13"/>
      <c r="W76" s="16"/>
      <c r="X76" s="13"/>
      <c r="Y76" s="16"/>
      <c r="Z76" s="13"/>
      <c r="AA76" s="16"/>
      <c r="AB76" s="13"/>
      <c r="AC76" s="16"/>
      <c r="AD76" s="13"/>
      <c r="AE76" s="16"/>
      <c r="AF76" s="13"/>
      <c r="AG76" s="16"/>
      <c r="AH76" s="13"/>
      <c r="AI76" s="16"/>
      <c r="AJ76" s="13"/>
      <c r="AK76" s="16"/>
      <c r="AL76" s="13"/>
      <c r="AM76" s="16"/>
      <c r="AN76" s="13"/>
      <c r="AO76" s="16"/>
      <c r="AP76" s="13"/>
    </row>
    <row r="77" spans="3:42" ht="12.75" hidden="1">
      <c r="C77" s="16"/>
      <c r="D77" s="13"/>
      <c r="E77" s="16"/>
      <c r="F77" s="13"/>
      <c r="G77" s="16"/>
      <c r="H77" s="13"/>
      <c r="I77" s="16"/>
      <c r="J77" s="13"/>
      <c r="K77" s="16"/>
      <c r="L77" s="13"/>
      <c r="M77" s="16"/>
      <c r="N77" s="13"/>
      <c r="O77" s="16"/>
      <c r="P77" s="13"/>
      <c r="Q77" s="16"/>
      <c r="R77" s="13"/>
      <c r="S77" s="16"/>
      <c r="T77" s="13"/>
      <c r="U77" s="16"/>
      <c r="V77" s="13"/>
      <c r="W77" s="16"/>
      <c r="X77" s="13"/>
      <c r="Y77" s="16"/>
      <c r="Z77" s="13"/>
      <c r="AA77" s="16"/>
      <c r="AB77" s="13"/>
      <c r="AC77" s="16"/>
      <c r="AD77" s="13"/>
      <c r="AE77" s="16"/>
      <c r="AF77" s="13"/>
      <c r="AG77" s="16"/>
      <c r="AH77" s="13"/>
      <c r="AI77" s="16"/>
      <c r="AJ77" s="13"/>
      <c r="AK77" s="16"/>
      <c r="AL77" s="13"/>
      <c r="AM77" s="16"/>
      <c r="AN77" s="13"/>
      <c r="AO77" s="16"/>
      <c r="AP77" s="13"/>
    </row>
    <row r="78" spans="3:42" ht="12.75" hidden="1">
      <c r="C78" s="16"/>
      <c r="D78" s="13"/>
      <c r="E78" s="16"/>
      <c r="F78" s="13"/>
      <c r="G78" s="16"/>
      <c r="H78" s="13"/>
      <c r="I78" s="16"/>
      <c r="J78" s="13"/>
      <c r="K78" s="16"/>
      <c r="L78" s="13"/>
      <c r="M78" s="16"/>
      <c r="N78" s="13"/>
      <c r="O78" s="16"/>
      <c r="P78" s="13"/>
      <c r="Q78" s="16"/>
      <c r="R78" s="13"/>
      <c r="S78" s="16"/>
      <c r="T78" s="13"/>
      <c r="U78" s="16"/>
      <c r="V78" s="13"/>
      <c r="W78" s="16"/>
      <c r="X78" s="13"/>
      <c r="Y78" s="16"/>
      <c r="Z78" s="13"/>
      <c r="AA78" s="16"/>
      <c r="AB78" s="13"/>
      <c r="AC78" s="16"/>
      <c r="AD78" s="13"/>
      <c r="AE78" s="16"/>
      <c r="AF78" s="13"/>
      <c r="AG78" s="16"/>
      <c r="AH78" s="13"/>
      <c r="AI78" s="16"/>
      <c r="AJ78" s="13"/>
      <c r="AK78" s="16"/>
      <c r="AL78" s="13"/>
      <c r="AM78" s="16"/>
      <c r="AN78" s="13"/>
      <c r="AO78" s="16"/>
      <c r="AP78" s="13"/>
    </row>
    <row r="79" spans="3:42" ht="12.75" hidden="1">
      <c r="C79" s="16"/>
      <c r="D79" s="13"/>
      <c r="E79" s="16"/>
      <c r="F79" s="13"/>
      <c r="G79" s="16"/>
      <c r="H79" s="13"/>
      <c r="I79" s="16"/>
      <c r="J79" s="13"/>
      <c r="K79" s="16"/>
      <c r="L79" s="13"/>
      <c r="M79" s="16"/>
      <c r="N79" s="13"/>
      <c r="O79" s="16"/>
      <c r="P79" s="13"/>
      <c r="Q79" s="16"/>
      <c r="R79" s="13"/>
      <c r="S79" s="16"/>
      <c r="T79" s="13"/>
      <c r="U79" s="16"/>
      <c r="V79" s="13"/>
      <c r="W79" s="16"/>
      <c r="X79" s="13"/>
      <c r="Y79" s="16"/>
      <c r="Z79" s="13"/>
      <c r="AA79" s="16"/>
      <c r="AB79" s="13"/>
      <c r="AC79" s="16"/>
      <c r="AD79" s="13"/>
      <c r="AE79" s="16"/>
      <c r="AF79" s="13"/>
      <c r="AG79" s="16"/>
      <c r="AH79" s="13"/>
      <c r="AI79" s="16"/>
      <c r="AJ79" s="13"/>
      <c r="AK79" s="16"/>
      <c r="AL79" s="13"/>
      <c r="AM79" s="16"/>
      <c r="AN79" s="13"/>
      <c r="AO79" s="16"/>
      <c r="AP79" s="13"/>
    </row>
    <row r="80" spans="3:42" ht="12.75" hidden="1">
      <c r="C80" s="16"/>
      <c r="D80" s="13"/>
      <c r="E80" s="16"/>
      <c r="F80" s="13"/>
      <c r="G80" s="16"/>
      <c r="H80" s="13"/>
      <c r="I80" s="16"/>
      <c r="J80" s="13"/>
      <c r="K80" s="16"/>
      <c r="L80" s="13"/>
      <c r="M80" s="16"/>
      <c r="N80" s="13"/>
      <c r="O80" s="16"/>
      <c r="P80" s="13"/>
      <c r="Q80" s="16"/>
      <c r="R80" s="13"/>
      <c r="S80" s="16"/>
      <c r="T80" s="13"/>
      <c r="U80" s="16"/>
      <c r="V80" s="13"/>
      <c r="W80" s="16"/>
      <c r="X80" s="13"/>
      <c r="Y80" s="16"/>
      <c r="Z80" s="13"/>
      <c r="AA80" s="16"/>
      <c r="AB80" s="13"/>
      <c r="AC80" s="16"/>
      <c r="AD80" s="13"/>
      <c r="AE80" s="16"/>
      <c r="AF80" s="13"/>
      <c r="AG80" s="16"/>
      <c r="AH80" s="13"/>
      <c r="AI80" s="16"/>
      <c r="AJ80" s="13"/>
      <c r="AK80" s="16"/>
      <c r="AL80" s="13"/>
      <c r="AM80" s="16"/>
      <c r="AN80" s="13"/>
      <c r="AO80" s="16"/>
      <c r="AP80" s="13"/>
    </row>
    <row r="81" spans="3:42" ht="12.75" hidden="1">
      <c r="C81" s="16"/>
      <c r="D81" s="13"/>
      <c r="E81" s="16"/>
      <c r="F81" s="13"/>
      <c r="G81" s="16"/>
      <c r="H81" s="13"/>
      <c r="I81" s="16"/>
      <c r="J81" s="13"/>
      <c r="K81" s="16"/>
      <c r="L81" s="13"/>
      <c r="M81" s="16"/>
      <c r="N81" s="13"/>
      <c r="O81" s="16"/>
      <c r="P81" s="13"/>
      <c r="Q81" s="16"/>
      <c r="R81" s="13"/>
      <c r="S81" s="16"/>
      <c r="T81" s="13"/>
      <c r="U81" s="16"/>
      <c r="V81" s="13"/>
      <c r="W81" s="16"/>
      <c r="X81" s="13"/>
      <c r="Y81" s="16"/>
      <c r="Z81" s="13"/>
      <c r="AA81" s="16"/>
      <c r="AB81" s="13"/>
      <c r="AC81" s="16"/>
      <c r="AD81" s="13"/>
      <c r="AE81" s="16"/>
      <c r="AF81" s="13"/>
      <c r="AG81" s="16"/>
      <c r="AH81" s="13"/>
      <c r="AI81" s="16"/>
      <c r="AJ81" s="13"/>
      <c r="AK81" s="16"/>
      <c r="AL81" s="13"/>
      <c r="AM81" s="16"/>
      <c r="AN81" s="13"/>
      <c r="AO81" s="16"/>
      <c r="AP81" s="13"/>
    </row>
    <row r="82" spans="3:42" ht="12.75" hidden="1">
      <c r="C82" s="16"/>
      <c r="D82" s="13"/>
      <c r="E82" s="16"/>
      <c r="F82" s="13"/>
      <c r="G82" s="16"/>
      <c r="H82" s="13"/>
      <c r="I82" s="16"/>
      <c r="J82" s="13"/>
      <c r="K82" s="16"/>
      <c r="L82" s="13"/>
      <c r="M82" s="16"/>
      <c r="N82" s="13"/>
      <c r="O82" s="16"/>
      <c r="P82" s="13"/>
      <c r="Q82" s="16"/>
      <c r="R82" s="13"/>
      <c r="S82" s="16"/>
      <c r="T82" s="13"/>
      <c r="U82" s="16"/>
      <c r="V82" s="13"/>
      <c r="W82" s="16"/>
      <c r="X82" s="13"/>
      <c r="Y82" s="16"/>
      <c r="Z82" s="13"/>
      <c r="AA82" s="16"/>
      <c r="AB82" s="13"/>
      <c r="AC82" s="16"/>
      <c r="AD82" s="13"/>
      <c r="AE82" s="16"/>
      <c r="AF82" s="13"/>
      <c r="AG82" s="16"/>
      <c r="AH82" s="13"/>
      <c r="AI82" s="16"/>
      <c r="AJ82" s="13"/>
      <c r="AK82" s="16"/>
      <c r="AL82" s="13"/>
      <c r="AM82" s="16"/>
      <c r="AN82" s="13"/>
      <c r="AO82" s="16"/>
      <c r="AP82" s="13"/>
    </row>
    <row r="83" spans="3:42" ht="12.75" hidden="1">
      <c r="C83" s="16"/>
      <c r="D83" s="13"/>
      <c r="E83" s="16"/>
      <c r="F83" s="13"/>
      <c r="G83" s="16"/>
      <c r="H83" s="13"/>
      <c r="I83" s="16"/>
      <c r="J83" s="13"/>
      <c r="K83" s="16"/>
      <c r="L83" s="13"/>
      <c r="M83" s="16"/>
      <c r="N83" s="13"/>
      <c r="O83" s="16"/>
      <c r="P83" s="13"/>
      <c r="Q83" s="16"/>
      <c r="R83" s="13"/>
      <c r="S83" s="16"/>
      <c r="T83" s="13"/>
      <c r="U83" s="16"/>
      <c r="V83" s="13"/>
      <c r="W83" s="16"/>
      <c r="X83" s="13"/>
      <c r="Y83" s="16"/>
      <c r="Z83" s="13"/>
      <c r="AA83" s="16"/>
      <c r="AB83" s="13"/>
      <c r="AC83" s="16"/>
      <c r="AD83" s="13"/>
      <c r="AE83" s="16"/>
      <c r="AF83" s="13"/>
      <c r="AG83" s="16"/>
      <c r="AH83" s="13"/>
      <c r="AI83" s="16"/>
      <c r="AJ83" s="13"/>
      <c r="AK83" s="16"/>
      <c r="AL83" s="13"/>
      <c r="AM83" s="16"/>
      <c r="AN83" s="13"/>
      <c r="AO83" s="16"/>
      <c r="AP83" s="13"/>
    </row>
    <row r="84" spans="3:42" ht="12.75" hidden="1">
      <c r="C84" s="16"/>
      <c r="D84" s="13"/>
      <c r="E84" s="16"/>
      <c r="F84" s="13"/>
      <c r="G84" s="16"/>
      <c r="H84" s="13"/>
      <c r="I84" s="16"/>
      <c r="J84" s="13"/>
      <c r="K84" s="16"/>
      <c r="L84" s="13"/>
      <c r="M84" s="16"/>
      <c r="N84" s="13"/>
      <c r="O84" s="16"/>
      <c r="P84" s="13"/>
      <c r="Q84" s="16"/>
      <c r="R84" s="13"/>
      <c r="S84" s="16"/>
      <c r="T84" s="13"/>
      <c r="U84" s="16"/>
      <c r="V84" s="13"/>
      <c r="W84" s="16"/>
      <c r="X84" s="13"/>
      <c r="Y84" s="16"/>
      <c r="Z84" s="13"/>
      <c r="AA84" s="16"/>
      <c r="AB84" s="13"/>
      <c r="AC84" s="16"/>
      <c r="AD84" s="13"/>
      <c r="AE84" s="16"/>
      <c r="AF84" s="13"/>
      <c r="AG84" s="16"/>
      <c r="AH84" s="13"/>
      <c r="AI84" s="16"/>
      <c r="AJ84" s="13"/>
      <c r="AK84" s="16"/>
      <c r="AL84" s="13"/>
      <c r="AM84" s="16"/>
      <c r="AN84" s="13"/>
      <c r="AO84" s="16"/>
      <c r="AP84" s="13"/>
    </row>
    <row r="85" spans="3:42" ht="12.75" hidden="1">
      <c r="C85" s="16"/>
      <c r="D85" s="13"/>
      <c r="E85" s="16"/>
      <c r="F85" s="13"/>
      <c r="G85" s="16"/>
      <c r="H85" s="13"/>
      <c r="I85" s="16"/>
      <c r="J85" s="13"/>
      <c r="K85" s="16"/>
      <c r="L85" s="13"/>
      <c r="M85" s="16"/>
      <c r="N85" s="13"/>
      <c r="O85" s="16"/>
      <c r="P85" s="13"/>
      <c r="Q85" s="16"/>
      <c r="R85" s="13"/>
      <c r="S85" s="16"/>
      <c r="T85" s="13"/>
      <c r="U85" s="16"/>
      <c r="V85" s="13"/>
      <c r="W85" s="16"/>
      <c r="X85" s="13"/>
      <c r="Y85" s="16"/>
      <c r="Z85" s="13"/>
      <c r="AA85" s="16"/>
      <c r="AB85" s="13"/>
      <c r="AC85" s="16"/>
      <c r="AD85" s="13"/>
      <c r="AE85" s="16"/>
      <c r="AF85" s="13"/>
      <c r="AG85" s="16"/>
      <c r="AH85" s="13"/>
      <c r="AI85" s="16"/>
      <c r="AJ85" s="13"/>
      <c r="AK85" s="16"/>
      <c r="AL85" s="13"/>
      <c r="AM85" s="16"/>
      <c r="AN85" s="13"/>
      <c r="AO85" s="16"/>
      <c r="AP85" s="13"/>
    </row>
    <row r="86" spans="3:42" ht="12.75" hidden="1">
      <c r="C86" s="16"/>
      <c r="D86" s="13"/>
      <c r="E86" s="16"/>
      <c r="F86" s="13"/>
      <c r="G86" s="16"/>
      <c r="H86" s="13"/>
      <c r="I86" s="16"/>
      <c r="J86" s="13"/>
      <c r="K86" s="16"/>
      <c r="L86" s="13"/>
      <c r="M86" s="16"/>
      <c r="N86" s="13"/>
      <c r="O86" s="16"/>
      <c r="P86" s="13"/>
      <c r="Q86" s="16"/>
      <c r="R86" s="13"/>
      <c r="S86" s="16"/>
      <c r="T86" s="13"/>
      <c r="U86" s="16"/>
      <c r="V86" s="13"/>
      <c r="W86" s="16"/>
      <c r="X86" s="13"/>
      <c r="Y86" s="16"/>
      <c r="Z86" s="13"/>
      <c r="AA86" s="16"/>
      <c r="AB86" s="13"/>
      <c r="AC86" s="16"/>
      <c r="AD86" s="13"/>
      <c r="AE86" s="16"/>
      <c r="AF86" s="13"/>
      <c r="AG86" s="16"/>
      <c r="AH86" s="13"/>
      <c r="AI86" s="16"/>
      <c r="AJ86" s="13"/>
      <c r="AK86" s="16"/>
      <c r="AL86" s="13"/>
      <c r="AM86" s="16"/>
      <c r="AN86" s="13"/>
      <c r="AO86" s="16"/>
      <c r="AP86" s="13"/>
    </row>
    <row r="87" spans="3:42" ht="12.75" hidden="1">
      <c r="C87" s="16"/>
      <c r="D87" s="13"/>
      <c r="E87" s="16"/>
      <c r="F87" s="13"/>
      <c r="G87" s="16"/>
      <c r="H87" s="13"/>
      <c r="I87" s="16"/>
      <c r="J87" s="13"/>
      <c r="K87" s="16"/>
      <c r="L87" s="13"/>
      <c r="M87" s="16"/>
      <c r="N87" s="13"/>
      <c r="O87" s="16"/>
      <c r="P87" s="13"/>
      <c r="Q87" s="16"/>
      <c r="R87" s="13"/>
      <c r="S87" s="16"/>
      <c r="T87" s="13"/>
      <c r="U87" s="16"/>
      <c r="V87" s="13"/>
      <c r="W87" s="16"/>
      <c r="X87" s="13"/>
      <c r="Y87" s="16"/>
      <c r="Z87" s="13"/>
      <c r="AA87" s="16"/>
      <c r="AB87" s="13"/>
      <c r="AC87" s="16"/>
      <c r="AD87" s="13"/>
      <c r="AE87" s="16"/>
      <c r="AF87" s="13"/>
      <c r="AG87" s="16"/>
      <c r="AH87" s="13"/>
      <c r="AI87" s="16"/>
      <c r="AJ87" s="13"/>
      <c r="AK87" s="16"/>
      <c r="AL87" s="13"/>
      <c r="AM87" s="16"/>
      <c r="AN87" s="13"/>
      <c r="AO87" s="16"/>
      <c r="AP87" s="13"/>
    </row>
    <row r="88" spans="3:42" ht="12.75" hidden="1">
      <c r="C88" s="16"/>
      <c r="D88" s="13"/>
      <c r="E88" s="16"/>
      <c r="F88" s="13"/>
      <c r="G88" s="16"/>
      <c r="H88" s="13"/>
      <c r="I88" s="16"/>
      <c r="J88" s="13"/>
      <c r="K88" s="16"/>
      <c r="L88" s="13"/>
      <c r="M88" s="16"/>
      <c r="N88" s="13"/>
      <c r="O88" s="16"/>
      <c r="P88" s="13"/>
      <c r="Q88" s="16"/>
      <c r="R88" s="13"/>
      <c r="S88" s="16"/>
      <c r="T88" s="13"/>
      <c r="U88" s="16"/>
      <c r="V88" s="13"/>
      <c r="W88" s="16"/>
      <c r="X88" s="13"/>
      <c r="Y88" s="16"/>
      <c r="Z88" s="13"/>
      <c r="AA88" s="16"/>
      <c r="AB88" s="13"/>
      <c r="AC88" s="16"/>
      <c r="AD88" s="13"/>
      <c r="AE88" s="16"/>
      <c r="AF88" s="13"/>
      <c r="AG88" s="16"/>
      <c r="AH88" s="13"/>
      <c r="AI88" s="16"/>
      <c r="AJ88" s="13"/>
      <c r="AK88" s="16"/>
      <c r="AL88" s="13"/>
      <c r="AM88" s="16"/>
      <c r="AN88" s="13"/>
      <c r="AO88" s="16"/>
      <c r="AP88" s="13"/>
    </row>
    <row r="89" spans="3:42" ht="12.75" hidden="1">
      <c r="C89" s="16"/>
      <c r="D89" s="13"/>
      <c r="E89" s="16"/>
      <c r="F89" s="13"/>
      <c r="G89" s="16"/>
      <c r="H89" s="13"/>
      <c r="I89" s="16"/>
      <c r="J89" s="13"/>
      <c r="K89" s="16"/>
      <c r="L89" s="13"/>
      <c r="M89" s="16"/>
      <c r="N89" s="13"/>
      <c r="O89" s="16"/>
      <c r="P89" s="13"/>
      <c r="Q89" s="16"/>
      <c r="R89" s="13"/>
      <c r="S89" s="16"/>
      <c r="T89" s="13"/>
      <c r="U89" s="16"/>
      <c r="V89" s="13"/>
      <c r="W89" s="16"/>
      <c r="X89" s="13"/>
      <c r="Y89" s="16"/>
      <c r="Z89" s="13"/>
      <c r="AA89" s="16"/>
      <c r="AB89" s="13"/>
      <c r="AC89" s="16"/>
      <c r="AD89" s="13"/>
      <c r="AE89" s="16"/>
      <c r="AF89" s="13"/>
      <c r="AG89" s="16"/>
      <c r="AH89" s="13"/>
      <c r="AI89" s="16"/>
      <c r="AJ89" s="13"/>
      <c r="AK89" s="16"/>
      <c r="AL89" s="13"/>
      <c r="AM89" s="16"/>
      <c r="AN89" s="13"/>
      <c r="AO89" s="16"/>
      <c r="AP89" s="13"/>
    </row>
    <row r="90" spans="3:42" ht="12.75" hidden="1">
      <c r="C90" s="16"/>
      <c r="D90" s="13"/>
      <c r="E90" s="16"/>
      <c r="F90" s="13"/>
      <c r="G90" s="16"/>
      <c r="H90" s="13"/>
      <c r="I90" s="16"/>
      <c r="J90" s="13"/>
      <c r="K90" s="16"/>
      <c r="L90" s="13"/>
      <c r="M90" s="16"/>
      <c r="N90" s="13"/>
      <c r="O90" s="16"/>
      <c r="P90" s="13"/>
      <c r="Q90" s="16"/>
      <c r="R90" s="13"/>
      <c r="S90" s="16"/>
      <c r="T90" s="13"/>
      <c r="U90" s="16"/>
      <c r="V90" s="13"/>
      <c r="W90" s="16"/>
      <c r="X90" s="13"/>
      <c r="Y90" s="16"/>
      <c r="Z90" s="13"/>
      <c r="AA90" s="16"/>
      <c r="AB90" s="13"/>
      <c r="AC90" s="16"/>
      <c r="AD90" s="13"/>
      <c r="AE90" s="16"/>
      <c r="AF90" s="13"/>
      <c r="AG90" s="16"/>
      <c r="AH90" s="13"/>
      <c r="AI90" s="16"/>
      <c r="AJ90" s="13"/>
      <c r="AK90" s="16"/>
      <c r="AL90" s="13"/>
      <c r="AM90" s="16"/>
      <c r="AN90" s="13"/>
      <c r="AO90" s="16"/>
      <c r="AP90" s="13"/>
    </row>
    <row r="91" spans="3:42" ht="12.75" hidden="1">
      <c r="C91" s="16"/>
      <c r="D91" s="13"/>
      <c r="E91" s="16"/>
      <c r="F91" s="13"/>
      <c r="G91" s="16"/>
      <c r="H91" s="13"/>
      <c r="I91" s="16"/>
      <c r="J91" s="13"/>
      <c r="K91" s="16"/>
      <c r="L91" s="13"/>
      <c r="M91" s="16"/>
      <c r="N91" s="13"/>
      <c r="O91" s="16"/>
      <c r="P91" s="13"/>
      <c r="Q91" s="16"/>
      <c r="R91" s="13"/>
      <c r="S91" s="16"/>
      <c r="T91" s="13"/>
      <c r="U91" s="16"/>
      <c r="V91" s="13"/>
      <c r="W91" s="16"/>
      <c r="X91" s="13"/>
      <c r="Y91" s="16"/>
      <c r="Z91" s="13"/>
      <c r="AA91" s="16"/>
      <c r="AB91" s="13"/>
      <c r="AC91" s="16"/>
      <c r="AD91" s="13"/>
      <c r="AE91" s="16"/>
      <c r="AF91" s="13"/>
      <c r="AG91" s="16"/>
      <c r="AH91" s="13"/>
      <c r="AI91" s="16"/>
      <c r="AJ91" s="13"/>
      <c r="AK91" s="16"/>
      <c r="AL91" s="13"/>
      <c r="AM91" s="16"/>
      <c r="AN91" s="13"/>
      <c r="AO91" s="16"/>
      <c r="AP91" s="13"/>
    </row>
    <row r="92" spans="3:42" ht="12.75" hidden="1">
      <c r="C92" s="16"/>
      <c r="D92" s="13"/>
      <c r="E92" s="16"/>
      <c r="F92" s="13"/>
      <c r="G92" s="16"/>
      <c r="H92" s="13"/>
      <c r="I92" s="16"/>
      <c r="J92" s="13"/>
      <c r="K92" s="16"/>
      <c r="L92" s="13"/>
      <c r="M92" s="16"/>
      <c r="N92" s="13"/>
      <c r="O92" s="16"/>
      <c r="P92" s="13"/>
      <c r="Q92" s="16"/>
      <c r="R92" s="13"/>
      <c r="S92" s="16"/>
      <c r="T92" s="13"/>
      <c r="U92" s="16"/>
      <c r="V92" s="13"/>
      <c r="W92" s="16"/>
      <c r="X92" s="13"/>
      <c r="Y92" s="16"/>
      <c r="Z92" s="13"/>
      <c r="AA92" s="16"/>
      <c r="AB92" s="13"/>
      <c r="AC92" s="16"/>
      <c r="AD92" s="13"/>
      <c r="AE92" s="16"/>
      <c r="AF92" s="13"/>
      <c r="AG92" s="16"/>
      <c r="AH92" s="13"/>
      <c r="AI92" s="16"/>
      <c r="AJ92" s="13"/>
      <c r="AK92" s="16"/>
      <c r="AL92" s="13"/>
      <c r="AM92" s="16"/>
      <c r="AN92" s="13"/>
      <c r="AO92" s="16"/>
      <c r="AP92" s="13"/>
    </row>
    <row r="93" spans="3:42" ht="12.75" hidden="1">
      <c r="C93" s="16"/>
      <c r="D93" s="13"/>
      <c r="E93" s="16"/>
      <c r="F93" s="13"/>
      <c r="G93" s="16"/>
      <c r="H93" s="13"/>
      <c r="I93" s="16"/>
      <c r="J93" s="13"/>
      <c r="K93" s="16"/>
      <c r="L93" s="13"/>
      <c r="M93" s="16"/>
      <c r="N93" s="13"/>
      <c r="O93" s="16"/>
      <c r="P93" s="13"/>
      <c r="Q93" s="16"/>
      <c r="R93" s="13"/>
      <c r="S93" s="16"/>
      <c r="T93" s="13"/>
      <c r="U93" s="16"/>
      <c r="V93" s="13"/>
      <c r="W93" s="16"/>
      <c r="X93" s="13"/>
      <c r="Y93" s="16"/>
      <c r="Z93" s="13"/>
      <c r="AA93" s="16"/>
      <c r="AB93" s="13"/>
      <c r="AC93" s="16"/>
      <c r="AD93" s="13"/>
      <c r="AE93" s="16"/>
      <c r="AF93" s="13"/>
      <c r="AG93" s="16"/>
      <c r="AH93" s="13"/>
      <c r="AI93" s="16"/>
      <c r="AJ93" s="13"/>
      <c r="AK93" s="16"/>
      <c r="AL93" s="13"/>
      <c r="AM93" s="16"/>
      <c r="AN93" s="13"/>
      <c r="AO93" s="16"/>
      <c r="AP93" s="13"/>
    </row>
    <row r="94" spans="3:42" ht="12.75" hidden="1">
      <c r="C94" s="16"/>
      <c r="D94" s="13"/>
      <c r="E94" s="16"/>
      <c r="F94" s="13"/>
      <c r="G94" s="16"/>
      <c r="H94" s="13"/>
      <c r="I94" s="16"/>
      <c r="J94" s="13"/>
      <c r="K94" s="16"/>
      <c r="L94" s="13"/>
      <c r="M94" s="16"/>
      <c r="N94" s="13"/>
      <c r="O94" s="16"/>
      <c r="P94" s="13"/>
      <c r="Q94" s="16"/>
      <c r="R94" s="13"/>
      <c r="S94" s="16"/>
      <c r="T94" s="13"/>
      <c r="U94" s="16"/>
      <c r="V94" s="13"/>
      <c r="W94" s="16"/>
      <c r="X94" s="13"/>
      <c r="Y94" s="16"/>
      <c r="Z94" s="13"/>
      <c r="AA94" s="16"/>
      <c r="AB94" s="13"/>
      <c r="AC94" s="16"/>
      <c r="AD94" s="13"/>
      <c r="AE94" s="16"/>
      <c r="AF94" s="13"/>
      <c r="AG94" s="16"/>
      <c r="AH94" s="13"/>
      <c r="AI94" s="16"/>
      <c r="AJ94" s="13"/>
      <c r="AK94" s="16"/>
      <c r="AL94" s="13"/>
      <c r="AM94" s="16"/>
      <c r="AN94" s="13"/>
      <c r="AO94" s="16"/>
      <c r="AP94" s="13"/>
    </row>
    <row r="95" spans="3:42" ht="12.75" hidden="1">
      <c r="C95" s="16"/>
      <c r="D95" s="13"/>
      <c r="E95" s="16"/>
      <c r="F95" s="13"/>
      <c r="G95" s="16"/>
      <c r="H95" s="13"/>
      <c r="I95" s="16"/>
      <c r="J95" s="13"/>
      <c r="K95" s="16"/>
      <c r="L95" s="13"/>
      <c r="M95" s="16"/>
      <c r="N95" s="13"/>
      <c r="O95" s="16"/>
      <c r="P95" s="13"/>
      <c r="Q95" s="16"/>
      <c r="R95" s="13"/>
      <c r="S95" s="16"/>
      <c r="T95" s="13"/>
      <c r="U95" s="16"/>
      <c r="V95" s="13"/>
      <c r="W95" s="16"/>
      <c r="X95" s="13"/>
      <c r="Y95" s="16"/>
      <c r="Z95" s="13"/>
      <c r="AA95" s="16"/>
      <c r="AB95" s="13"/>
      <c r="AC95" s="16"/>
      <c r="AD95" s="13"/>
      <c r="AE95" s="16"/>
      <c r="AF95" s="13"/>
      <c r="AG95" s="16"/>
      <c r="AH95" s="13"/>
      <c r="AI95" s="16"/>
      <c r="AJ95" s="13"/>
      <c r="AK95" s="16"/>
      <c r="AL95" s="13"/>
      <c r="AM95" s="16"/>
      <c r="AN95" s="13"/>
      <c r="AO95" s="16"/>
      <c r="AP95" s="13"/>
    </row>
    <row r="96" spans="3:42" ht="12.75" hidden="1">
      <c r="C96" s="16"/>
      <c r="D96" s="13"/>
      <c r="E96" s="16"/>
      <c r="F96" s="13"/>
      <c r="G96" s="16"/>
      <c r="H96" s="13"/>
      <c r="I96" s="16"/>
      <c r="J96" s="13"/>
      <c r="K96" s="16"/>
      <c r="L96" s="13"/>
      <c r="M96" s="16"/>
      <c r="N96" s="13"/>
      <c r="O96" s="16"/>
      <c r="P96" s="13"/>
      <c r="Q96" s="16"/>
      <c r="R96" s="13"/>
      <c r="S96" s="16"/>
      <c r="T96" s="13"/>
      <c r="U96" s="16"/>
      <c r="V96" s="13"/>
      <c r="W96" s="16"/>
      <c r="X96" s="13"/>
      <c r="Y96" s="16"/>
      <c r="Z96" s="13"/>
      <c r="AA96" s="16"/>
      <c r="AB96" s="13"/>
      <c r="AC96" s="16"/>
      <c r="AD96" s="13"/>
      <c r="AE96" s="16"/>
      <c r="AF96" s="13"/>
      <c r="AG96" s="16"/>
      <c r="AH96" s="13"/>
      <c r="AI96" s="16"/>
      <c r="AJ96" s="13"/>
      <c r="AK96" s="16"/>
      <c r="AL96" s="13"/>
      <c r="AM96" s="16"/>
      <c r="AN96" s="13"/>
      <c r="AO96" s="16"/>
      <c r="AP96" s="13"/>
    </row>
    <row r="97" spans="3:42" ht="12.75" hidden="1">
      <c r="C97" s="16"/>
      <c r="D97" s="13"/>
      <c r="E97" s="16"/>
      <c r="F97" s="13"/>
      <c r="G97" s="16"/>
      <c r="H97" s="13"/>
      <c r="I97" s="16"/>
      <c r="J97" s="13"/>
      <c r="K97" s="16"/>
      <c r="L97" s="13"/>
      <c r="M97" s="16"/>
      <c r="N97" s="13"/>
      <c r="O97" s="16"/>
      <c r="P97" s="13"/>
      <c r="Q97" s="16"/>
      <c r="R97" s="13"/>
      <c r="S97" s="16"/>
      <c r="T97" s="13"/>
      <c r="U97" s="16"/>
      <c r="V97" s="13"/>
      <c r="W97" s="16"/>
      <c r="X97" s="13"/>
      <c r="Y97" s="16"/>
      <c r="Z97" s="13"/>
      <c r="AA97" s="16"/>
      <c r="AB97" s="13"/>
      <c r="AC97" s="16"/>
      <c r="AD97" s="13"/>
      <c r="AE97" s="16"/>
      <c r="AF97" s="13"/>
      <c r="AG97" s="16"/>
      <c r="AH97" s="13"/>
      <c r="AI97" s="16"/>
      <c r="AJ97" s="13"/>
      <c r="AK97" s="16"/>
      <c r="AL97" s="13"/>
      <c r="AM97" s="16"/>
      <c r="AN97" s="13"/>
      <c r="AO97" s="16"/>
      <c r="AP97" s="13"/>
    </row>
    <row r="98" spans="3:42" ht="12.75" hidden="1">
      <c r="C98" s="16"/>
      <c r="D98" s="13"/>
      <c r="E98" s="16"/>
      <c r="F98" s="13"/>
      <c r="G98" s="16"/>
      <c r="H98" s="13"/>
      <c r="I98" s="16"/>
      <c r="J98" s="13"/>
      <c r="K98" s="16"/>
      <c r="L98" s="13"/>
      <c r="M98" s="16"/>
      <c r="N98" s="13"/>
      <c r="O98" s="16"/>
      <c r="P98" s="13"/>
      <c r="Q98" s="16"/>
      <c r="R98" s="13"/>
      <c r="S98" s="16"/>
      <c r="T98" s="13"/>
      <c r="U98" s="16"/>
      <c r="V98" s="13"/>
      <c r="W98" s="16"/>
      <c r="X98" s="13"/>
      <c r="Y98" s="16"/>
      <c r="Z98" s="13"/>
      <c r="AA98" s="16"/>
      <c r="AB98" s="13"/>
      <c r="AC98" s="16"/>
      <c r="AD98" s="13"/>
      <c r="AE98" s="16"/>
      <c r="AF98" s="13"/>
      <c r="AG98" s="16"/>
      <c r="AH98" s="13"/>
      <c r="AI98" s="16"/>
      <c r="AJ98" s="13"/>
      <c r="AK98" s="16"/>
      <c r="AL98" s="13"/>
      <c r="AM98" s="16"/>
      <c r="AN98" s="13"/>
      <c r="AO98" s="16"/>
      <c r="AP98" s="13"/>
    </row>
    <row r="99" spans="3:42" ht="12.75" hidden="1">
      <c r="C99" s="16"/>
      <c r="D99" s="13"/>
      <c r="E99" s="16"/>
      <c r="F99" s="13"/>
      <c r="G99" s="16"/>
      <c r="H99" s="13"/>
      <c r="I99" s="16"/>
      <c r="J99" s="13"/>
      <c r="K99" s="16"/>
      <c r="L99" s="13"/>
      <c r="M99" s="16"/>
      <c r="N99" s="13"/>
      <c r="O99" s="16"/>
      <c r="P99" s="13"/>
      <c r="Q99" s="16"/>
      <c r="R99" s="13"/>
      <c r="S99" s="16"/>
      <c r="T99" s="13"/>
      <c r="U99" s="16"/>
      <c r="V99" s="13"/>
      <c r="W99" s="16"/>
      <c r="X99" s="13"/>
      <c r="Y99" s="16"/>
      <c r="Z99" s="13"/>
      <c r="AA99" s="16"/>
      <c r="AB99" s="13"/>
      <c r="AC99" s="16"/>
      <c r="AD99" s="13"/>
      <c r="AE99" s="16"/>
      <c r="AF99" s="13"/>
      <c r="AG99" s="16"/>
      <c r="AH99" s="13"/>
      <c r="AI99" s="16"/>
      <c r="AJ99" s="13"/>
      <c r="AK99" s="16"/>
      <c r="AL99" s="13"/>
      <c r="AM99" s="16"/>
      <c r="AN99" s="13"/>
      <c r="AO99" s="16"/>
      <c r="AP99" s="13"/>
    </row>
    <row r="100" spans="3:42" ht="12.75" hidden="1">
      <c r="C100" s="16"/>
      <c r="D100" s="13"/>
      <c r="E100" s="16"/>
      <c r="F100" s="13"/>
      <c r="G100" s="16"/>
      <c r="H100" s="13"/>
      <c r="I100" s="16"/>
      <c r="J100" s="13"/>
      <c r="K100" s="16"/>
      <c r="L100" s="13"/>
      <c r="M100" s="16"/>
      <c r="N100" s="13"/>
      <c r="O100" s="16"/>
      <c r="P100" s="13"/>
      <c r="Q100" s="16"/>
      <c r="R100" s="13"/>
      <c r="S100" s="16"/>
      <c r="T100" s="13"/>
      <c r="U100" s="16"/>
      <c r="V100" s="13"/>
      <c r="W100" s="16"/>
      <c r="X100" s="13"/>
      <c r="Y100" s="16"/>
      <c r="Z100" s="13"/>
      <c r="AA100" s="16"/>
      <c r="AB100" s="13"/>
      <c r="AC100" s="16"/>
      <c r="AD100" s="13"/>
      <c r="AE100" s="16"/>
      <c r="AF100" s="13"/>
      <c r="AG100" s="16"/>
      <c r="AH100" s="13"/>
      <c r="AI100" s="16"/>
      <c r="AJ100" s="13"/>
      <c r="AK100" s="16"/>
      <c r="AL100" s="13"/>
      <c r="AM100" s="16"/>
      <c r="AN100" s="13"/>
      <c r="AO100" s="16"/>
      <c r="AP100" s="13"/>
    </row>
    <row r="101" spans="3:42" ht="12.75" hidden="1">
      <c r="C101" s="16"/>
      <c r="D101" s="13"/>
      <c r="E101" s="16"/>
      <c r="F101" s="13"/>
      <c r="G101" s="16"/>
      <c r="H101" s="13"/>
      <c r="I101" s="16"/>
      <c r="J101" s="13"/>
      <c r="K101" s="16"/>
      <c r="L101" s="13"/>
      <c r="M101" s="16"/>
      <c r="N101" s="13"/>
      <c r="O101" s="16"/>
      <c r="P101" s="13"/>
      <c r="Q101" s="16"/>
      <c r="R101" s="13"/>
      <c r="S101" s="16"/>
      <c r="T101" s="13"/>
      <c r="U101" s="16"/>
      <c r="V101" s="13"/>
      <c r="W101" s="16"/>
      <c r="X101" s="13"/>
      <c r="Y101" s="16"/>
      <c r="Z101" s="13"/>
      <c r="AA101" s="16"/>
      <c r="AB101" s="13"/>
      <c r="AC101" s="16"/>
      <c r="AD101" s="13"/>
      <c r="AE101" s="16"/>
      <c r="AF101" s="13"/>
      <c r="AG101" s="16"/>
      <c r="AH101" s="13"/>
      <c r="AI101" s="16"/>
      <c r="AJ101" s="13"/>
      <c r="AK101" s="16"/>
      <c r="AL101" s="13"/>
      <c r="AM101" s="16"/>
      <c r="AN101" s="13"/>
      <c r="AO101" s="16"/>
      <c r="AP101" s="13"/>
    </row>
    <row r="102" spans="3:42" ht="12.75" hidden="1">
      <c r="C102" s="16"/>
      <c r="D102" s="13"/>
      <c r="E102" s="16"/>
      <c r="F102" s="13"/>
      <c r="G102" s="16"/>
      <c r="H102" s="13"/>
      <c r="I102" s="16"/>
      <c r="J102" s="13"/>
      <c r="K102" s="16"/>
      <c r="L102" s="13"/>
      <c r="M102" s="16"/>
      <c r="N102" s="13"/>
      <c r="O102" s="16"/>
      <c r="P102" s="13"/>
      <c r="Q102" s="16"/>
      <c r="R102" s="13"/>
      <c r="S102" s="16"/>
      <c r="T102" s="13"/>
      <c r="U102" s="16"/>
      <c r="V102" s="13"/>
      <c r="W102" s="16"/>
      <c r="X102" s="13"/>
      <c r="Y102" s="16"/>
      <c r="Z102" s="13"/>
      <c r="AA102" s="16"/>
      <c r="AB102" s="13"/>
      <c r="AC102" s="16"/>
      <c r="AD102" s="13"/>
      <c r="AE102" s="16"/>
      <c r="AF102" s="13"/>
      <c r="AG102" s="16"/>
      <c r="AH102" s="13"/>
      <c r="AI102" s="16"/>
      <c r="AJ102" s="13"/>
      <c r="AK102" s="16"/>
      <c r="AL102" s="13"/>
      <c r="AM102" s="16"/>
      <c r="AN102" s="13"/>
      <c r="AO102" s="16"/>
      <c r="AP102" s="13"/>
    </row>
    <row r="103" spans="3:42" ht="12.75" hidden="1">
      <c r="C103" s="16"/>
      <c r="D103" s="13"/>
      <c r="E103" s="16"/>
      <c r="F103" s="13"/>
      <c r="G103" s="16"/>
      <c r="H103" s="13"/>
      <c r="I103" s="16"/>
      <c r="J103" s="13"/>
      <c r="K103" s="16"/>
      <c r="L103" s="13"/>
      <c r="M103" s="16"/>
      <c r="N103" s="13"/>
      <c r="O103" s="16"/>
      <c r="P103" s="13"/>
      <c r="Q103" s="16"/>
      <c r="R103" s="13"/>
      <c r="S103" s="16"/>
      <c r="T103" s="13"/>
      <c r="U103" s="16"/>
      <c r="V103" s="13"/>
      <c r="W103" s="16"/>
      <c r="X103" s="13"/>
      <c r="Y103" s="16"/>
      <c r="Z103" s="13"/>
      <c r="AA103" s="16"/>
      <c r="AB103" s="13"/>
      <c r="AC103" s="16"/>
      <c r="AD103" s="13"/>
      <c r="AE103" s="16"/>
      <c r="AF103" s="13"/>
      <c r="AG103" s="16"/>
      <c r="AH103" s="13"/>
      <c r="AI103" s="16"/>
      <c r="AJ103" s="13"/>
      <c r="AK103" s="16"/>
      <c r="AL103" s="13"/>
      <c r="AM103" s="16"/>
      <c r="AN103" s="13"/>
      <c r="AO103" s="16"/>
      <c r="AP103" s="13"/>
    </row>
    <row r="104" spans="3:42" ht="12.75" hidden="1">
      <c r="C104" s="16"/>
      <c r="D104" s="13"/>
      <c r="E104" s="16"/>
      <c r="F104" s="13"/>
      <c r="G104" s="16"/>
      <c r="H104" s="13"/>
      <c r="I104" s="16"/>
      <c r="J104" s="13"/>
      <c r="K104" s="16"/>
      <c r="L104" s="13"/>
      <c r="M104" s="16"/>
      <c r="N104" s="13"/>
      <c r="O104" s="16"/>
      <c r="P104" s="13"/>
      <c r="Q104" s="16"/>
      <c r="R104" s="13"/>
      <c r="S104" s="16"/>
      <c r="T104" s="13"/>
      <c r="U104" s="16"/>
      <c r="V104" s="13"/>
      <c r="W104" s="16"/>
      <c r="X104" s="13"/>
      <c r="Y104" s="16"/>
      <c r="Z104" s="13"/>
      <c r="AA104" s="16"/>
      <c r="AB104" s="13"/>
      <c r="AC104" s="16"/>
      <c r="AD104" s="13"/>
      <c r="AE104" s="16"/>
      <c r="AF104" s="13"/>
      <c r="AG104" s="16"/>
      <c r="AH104" s="13"/>
      <c r="AI104" s="16"/>
      <c r="AJ104" s="13"/>
      <c r="AK104" s="16"/>
      <c r="AL104" s="13"/>
      <c r="AM104" s="16"/>
      <c r="AN104" s="13"/>
      <c r="AO104" s="16"/>
      <c r="AP104" s="13"/>
    </row>
    <row r="105" spans="3:42" ht="12.75" hidden="1">
      <c r="C105" s="16"/>
      <c r="D105" s="13"/>
      <c r="E105" s="16"/>
      <c r="F105" s="13"/>
      <c r="G105" s="16"/>
      <c r="H105" s="13"/>
      <c r="I105" s="16"/>
      <c r="J105" s="13"/>
      <c r="K105" s="16"/>
      <c r="L105" s="13"/>
      <c r="M105" s="16"/>
      <c r="N105" s="13"/>
      <c r="O105" s="16"/>
      <c r="P105" s="13"/>
      <c r="Q105" s="16"/>
      <c r="R105" s="13"/>
      <c r="S105" s="16"/>
      <c r="T105" s="13"/>
      <c r="U105" s="16"/>
      <c r="V105" s="13"/>
      <c r="W105" s="16"/>
      <c r="X105" s="13"/>
      <c r="Y105" s="16"/>
      <c r="Z105" s="13"/>
      <c r="AA105" s="16"/>
      <c r="AB105" s="13"/>
      <c r="AC105" s="16"/>
      <c r="AD105" s="13"/>
      <c r="AE105" s="16"/>
      <c r="AF105" s="13"/>
      <c r="AG105" s="16"/>
      <c r="AH105" s="13"/>
      <c r="AI105" s="16"/>
      <c r="AJ105" s="13"/>
      <c r="AK105" s="16"/>
      <c r="AL105" s="13"/>
      <c r="AM105" s="16"/>
      <c r="AN105" s="13"/>
      <c r="AO105" s="16"/>
      <c r="AP105" s="13"/>
    </row>
    <row r="106" spans="3:42" ht="12.75" hidden="1">
      <c r="C106" s="16"/>
      <c r="D106" s="13"/>
      <c r="E106" s="16"/>
      <c r="F106" s="13"/>
      <c r="G106" s="16"/>
      <c r="H106" s="13"/>
      <c r="I106" s="16"/>
      <c r="J106" s="13"/>
      <c r="K106" s="16"/>
      <c r="L106" s="13"/>
      <c r="M106" s="16"/>
      <c r="N106" s="13"/>
      <c r="O106" s="16"/>
      <c r="P106" s="13"/>
      <c r="Q106" s="16"/>
      <c r="R106" s="13"/>
      <c r="S106" s="16"/>
      <c r="T106" s="13"/>
      <c r="U106" s="16"/>
      <c r="V106" s="13"/>
      <c r="W106" s="16"/>
      <c r="X106" s="13"/>
      <c r="Y106" s="16"/>
      <c r="Z106" s="13"/>
      <c r="AA106" s="16"/>
      <c r="AB106" s="13"/>
      <c r="AC106" s="16"/>
      <c r="AD106" s="13"/>
      <c r="AE106" s="16"/>
      <c r="AF106" s="13"/>
      <c r="AG106" s="16"/>
      <c r="AH106" s="13"/>
      <c r="AI106" s="16"/>
      <c r="AJ106" s="13"/>
      <c r="AK106" s="16"/>
      <c r="AL106" s="13"/>
      <c r="AM106" s="16"/>
      <c r="AN106" s="13"/>
      <c r="AO106" s="16"/>
      <c r="AP106" s="13"/>
    </row>
    <row r="107" spans="3:42" ht="12.75" hidden="1">
      <c r="C107" s="16"/>
      <c r="D107" s="13"/>
      <c r="E107" s="16"/>
      <c r="F107" s="13"/>
      <c r="G107" s="16"/>
      <c r="H107" s="13"/>
      <c r="I107" s="16"/>
      <c r="J107" s="13"/>
      <c r="K107" s="16"/>
      <c r="L107" s="13"/>
      <c r="M107" s="16"/>
      <c r="N107" s="13"/>
      <c r="O107" s="16"/>
      <c r="P107" s="13"/>
      <c r="Q107" s="16"/>
      <c r="R107" s="13"/>
      <c r="S107" s="16"/>
      <c r="T107" s="13"/>
      <c r="U107" s="16"/>
      <c r="V107" s="13"/>
      <c r="W107" s="16"/>
      <c r="X107" s="13"/>
      <c r="Y107" s="16"/>
      <c r="Z107" s="13"/>
      <c r="AA107" s="16"/>
      <c r="AB107" s="13"/>
      <c r="AC107" s="16"/>
      <c r="AD107" s="13"/>
      <c r="AE107" s="16"/>
      <c r="AF107" s="13"/>
      <c r="AG107" s="16"/>
      <c r="AH107" s="13"/>
      <c r="AI107" s="16"/>
      <c r="AJ107" s="13"/>
      <c r="AK107" s="16"/>
      <c r="AL107" s="13"/>
      <c r="AM107" s="16"/>
      <c r="AN107" s="13"/>
      <c r="AO107" s="16"/>
      <c r="AP107" s="13"/>
    </row>
    <row r="108" spans="3:42" ht="12.75" hidden="1">
      <c r="C108" s="16"/>
      <c r="D108" s="13"/>
      <c r="E108" s="16"/>
      <c r="F108" s="13"/>
      <c r="G108" s="16"/>
      <c r="H108" s="13"/>
      <c r="I108" s="16"/>
      <c r="J108" s="13"/>
      <c r="K108" s="16"/>
      <c r="L108" s="13"/>
      <c r="M108" s="16"/>
      <c r="N108" s="13"/>
      <c r="O108" s="16"/>
      <c r="P108" s="13"/>
      <c r="Q108" s="16"/>
      <c r="R108" s="13"/>
      <c r="S108" s="16"/>
      <c r="T108" s="13"/>
      <c r="U108" s="16"/>
      <c r="V108" s="13"/>
      <c r="W108" s="16"/>
      <c r="X108" s="13"/>
      <c r="Y108" s="16"/>
      <c r="Z108" s="13"/>
      <c r="AA108" s="16"/>
      <c r="AB108" s="13"/>
      <c r="AC108" s="16"/>
      <c r="AD108" s="13"/>
      <c r="AE108" s="16"/>
      <c r="AF108" s="13"/>
      <c r="AG108" s="16"/>
      <c r="AH108" s="13"/>
      <c r="AI108" s="16"/>
      <c r="AJ108" s="13"/>
      <c r="AK108" s="16"/>
      <c r="AL108" s="13"/>
      <c r="AM108" s="16"/>
      <c r="AN108" s="13"/>
      <c r="AO108" s="16"/>
      <c r="AP108" s="13"/>
    </row>
    <row r="109" spans="3:42" ht="12.75" hidden="1">
      <c r="C109" s="16"/>
      <c r="D109" s="13"/>
      <c r="E109" s="16"/>
      <c r="F109" s="13"/>
      <c r="G109" s="16"/>
      <c r="H109" s="13"/>
      <c r="I109" s="16"/>
      <c r="J109" s="13"/>
      <c r="K109" s="16"/>
      <c r="L109" s="13"/>
      <c r="M109" s="16"/>
      <c r="N109" s="13"/>
      <c r="O109" s="16"/>
      <c r="P109" s="13"/>
      <c r="Q109" s="16"/>
      <c r="R109" s="13"/>
      <c r="S109" s="16"/>
      <c r="T109" s="13"/>
      <c r="U109" s="16"/>
      <c r="V109" s="13"/>
      <c r="W109" s="16"/>
      <c r="X109" s="13"/>
      <c r="Y109" s="16"/>
      <c r="Z109" s="13"/>
      <c r="AA109" s="16"/>
      <c r="AB109" s="13"/>
      <c r="AC109" s="16"/>
      <c r="AD109" s="13"/>
      <c r="AE109" s="16"/>
      <c r="AF109" s="13"/>
      <c r="AG109" s="16"/>
      <c r="AH109" s="13"/>
      <c r="AI109" s="16"/>
      <c r="AJ109" s="13"/>
      <c r="AK109" s="16"/>
      <c r="AL109" s="13"/>
      <c r="AM109" s="16"/>
      <c r="AN109" s="13"/>
      <c r="AO109" s="16"/>
      <c r="AP109" s="13"/>
    </row>
    <row r="110" spans="3:42" ht="12.75" hidden="1">
      <c r="C110" s="16"/>
      <c r="D110" s="13"/>
      <c r="E110" s="16"/>
      <c r="F110" s="13"/>
      <c r="G110" s="16"/>
      <c r="H110" s="13"/>
      <c r="I110" s="16"/>
      <c r="J110" s="13"/>
      <c r="K110" s="16"/>
      <c r="L110" s="13"/>
      <c r="M110" s="16"/>
      <c r="N110" s="13"/>
      <c r="O110" s="16"/>
      <c r="P110" s="13"/>
      <c r="Q110" s="16"/>
      <c r="R110" s="13"/>
      <c r="S110" s="16"/>
      <c r="T110" s="13"/>
      <c r="U110" s="16"/>
      <c r="V110" s="13"/>
      <c r="W110" s="16"/>
      <c r="X110" s="13"/>
      <c r="Y110" s="16"/>
      <c r="Z110" s="13"/>
      <c r="AA110" s="16"/>
      <c r="AB110" s="13"/>
      <c r="AC110" s="16"/>
      <c r="AD110" s="13"/>
      <c r="AE110" s="16"/>
      <c r="AF110" s="13"/>
      <c r="AG110" s="16"/>
      <c r="AH110" s="13"/>
      <c r="AI110" s="16"/>
      <c r="AJ110" s="13"/>
      <c r="AK110" s="16"/>
      <c r="AL110" s="13"/>
      <c r="AM110" s="16"/>
      <c r="AN110" s="13"/>
      <c r="AO110" s="16"/>
      <c r="AP110" s="13"/>
    </row>
    <row r="111" spans="3:42" ht="12.75" hidden="1">
      <c r="C111" s="16"/>
      <c r="D111" s="13"/>
      <c r="E111" s="16"/>
      <c r="F111" s="13"/>
      <c r="G111" s="16"/>
      <c r="H111" s="13"/>
      <c r="I111" s="16"/>
      <c r="J111" s="13"/>
      <c r="K111" s="16"/>
      <c r="L111" s="13"/>
      <c r="M111" s="16"/>
      <c r="N111" s="13"/>
      <c r="O111" s="16"/>
      <c r="P111" s="13"/>
      <c r="Q111" s="16"/>
      <c r="R111" s="13"/>
      <c r="S111" s="16"/>
      <c r="T111" s="13"/>
      <c r="U111" s="16"/>
      <c r="V111" s="13"/>
      <c r="W111" s="16"/>
      <c r="X111" s="13"/>
      <c r="Y111" s="16"/>
      <c r="Z111" s="13"/>
      <c r="AA111" s="16"/>
      <c r="AB111" s="13"/>
      <c r="AC111" s="16"/>
      <c r="AD111" s="13"/>
      <c r="AE111" s="16"/>
      <c r="AF111" s="13"/>
      <c r="AG111" s="16"/>
      <c r="AH111" s="13"/>
      <c r="AI111" s="16"/>
      <c r="AJ111" s="13"/>
      <c r="AK111" s="16"/>
      <c r="AL111" s="13"/>
      <c r="AM111" s="16"/>
      <c r="AN111" s="13"/>
      <c r="AO111" s="16"/>
      <c r="AP111" s="13"/>
    </row>
    <row r="112" spans="3:42" ht="12.75" hidden="1">
      <c r="C112" s="16"/>
      <c r="D112" s="13"/>
      <c r="E112" s="16"/>
      <c r="F112" s="13"/>
      <c r="G112" s="16"/>
      <c r="H112" s="13"/>
      <c r="I112" s="16"/>
      <c r="J112" s="13"/>
      <c r="K112" s="16"/>
      <c r="L112" s="13"/>
      <c r="M112" s="16"/>
      <c r="N112" s="13"/>
      <c r="O112" s="16"/>
      <c r="P112" s="13"/>
      <c r="Q112" s="16"/>
      <c r="R112" s="13"/>
      <c r="S112" s="16"/>
      <c r="T112" s="13"/>
      <c r="U112" s="16"/>
      <c r="V112" s="13"/>
      <c r="W112" s="16"/>
      <c r="X112" s="13"/>
      <c r="Y112" s="16"/>
      <c r="Z112" s="13"/>
      <c r="AA112" s="16"/>
      <c r="AB112" s="13"/>
      <c r="AC112" s="16"/>
      <c r="AD112" s="13"/>
      <c r="AE112" s="16"/>
      <c r="AF112" s="13"/>
      <c r="AG112" s="16"/>
      <c r="AH112" s="13"/>
      <c r="AI112" s="16"/>
      <c r="AJ112" s="13"/>
      <c r="AK112" s="16"/>
      <c r="AL112" s="13"/>
      <c r="AM112" s="16"/>
      <c r="AN112" s="13"/>
      <c r="AO112" s="16"/>
      <c r="AP112" s="13"/>
    </row>
    <row r="113" spans="3:42" ht="12.75" hidden="1">
      <c r="C113" s="16"/>
      <c r="D113" s="13"/>
      <c r="E113" s="16"/>
      <c r="F113" s="13"/>
      <c r="G113" s="16"/>
      <c r="H113" s="13"/>
      <c r="I113" s="16"/>
      <c r="J113" s="13"/>
      <c r="K113" s="16"/>
      <c r="L113" s="13"/>
      <c r="M113" s="16"/>
      <c r="N113" s="13"/>
      <c r="O113" s="16"/>
      <c r="P113" s="13"/>
      <c r="Q113" s="16"/>
      <c r="R113" s="13"/>
      <c r="S113" s="16"/>
      <c r="T113" s="13"/>
      <c r="U113" s="16"/>
      <c r="V113" s="13"/>
      <c r="W113" s="16"/>
      <c r="X113" s="13"/>
      <c r="Y113" s="16"/>
      <c r="Z113" s="13"/>
      <c r="AA113" s="16"/>
      <c r="AB113" s="13"/>
      <c r="AC113" s="16"/>
      <c r="AD113" s="13"/>
      <c r="AE113" s="16"/>
      <c r="AF113" s="13"/>
      <c r="AG113" s="16"/>
      <c r="AH113" s="13"/>
      <c r="AI113" s="16"/>
      <c r="AJ113" s="13"/>
      <c r="AK113" s="16"/>
      <c r="AL113" s="13"/>
      <c r="AM113" s="16"/>
      <c r="AN113" s="13"/>
      <c r="AO113" s="16"/>
      <c r="AP113" s="13"/>
    </row>
    <row r="114" spans="3:42" ht="12.75" hidden="1">
      <c r="C114" s="16"/>
      <c r="D114" s="13"/>
      <c r="E114" s="16"/>
      <c r="F114" s="13"/>
      <c r="G114" s="16"/>
      <c r="H114" s="13"/>
      <c r="I114" s="16"/>
      <c r="J114" s="13"/>
      <c r="K114" s="16"/>
      <c r="L114" s="13"/>
      <c r="M114" s="16"/>
      <c r="N114" s="13"/>
      <c r="O114" s="16"/>
      <c r="P114" s="13"/>
      <c r="Q114" s="16"/>
      <c r="R114" s="13"/>
      <c r="S114" s="16"/>
      <c r="T114" s="13"/>
      <c r="U114" s="16"/>
      <c r="V114" s="13"/>
      <c r="W114" s="16"/>
      <c r="X114" s="13"/>
      <c r="Y114" s="16"/>
      <c r="Z114" s="13"/>
      <c r="AA114" s="16"/>
      <c r="AB114" s="13"/>
      <c r="AC114" s="16"/>
      <c r="AD114" s="13"/>
      <c r="AE114" s="16"/>
      <c r="AF114" s="13"/>
      <c r="AG114" s="16"/>
      <c r="AH114" s="13"/>
      <c r="AI114" s="16"/>
      <c r="AJ114" s="13"/>
      <c r="AK114" s="16"/>
      <c r="AL114" s="13"/>
      <c r="AM114" s="16"/>
      <c r="AN114" s="13"/>
      <c r="AO114" s="16"/>
      <c r="AP114" s="13"/>
    </row>
    <row r="115" spans="3:42" ht="12.75" hidden="1">
      <c r="C115" s="16"/>
      <c r="D115" s="13"/>
      <c r="E115" s="16"/>
      <c r="F115" s="13"/>
      <c r="G115" s="16"/>
      <c r="H115" s="13"/>
      <c r="I115" s="16"/>
      <c r="J115" s="13"/>
      <c r="K115" s="16"/>
      <c r="L115" s="13"/>
      <c r="M115" s="16"/>
      <c r="N115" s="13"/>
      <c r="O115" s="16"/>
      <c r="P115" s="13"/>
      <c r="Q115" s="16"/>
      <c r="R115" s="13"/>
      <c r="S115" s="16"/>
      <c r="T115" s="13"/>
      <c r="U115" s="16"/>
      <c r="V115" s="13"/>
      <c r="W115" s="16"/>
      <c r="X115" s="13"/>
      <c r="Y115" s="16"/>
      <c r="Z115" s="13"/>
      <c r="AA115" s="16"/>
      <c r="AB115" s="13"/>
      <c r="AC115" s="16"/>
      <c r="AD115" s="13"/>
      <c r="AE115" s="16"/>
      <c r="AF115" s="13"/>
      <c r="AG115" s="16"/>
      <c r="AH115" s="13"/>
      <c r="AI115" s="16"/>
      <c r="AJ115" s="13"/>
      <c r="AK115" s="16"/>
      <c r="AL115" s="13"/>
      <c r="AM115" s="16"/>
      <c r="AN115" s="13"/>
      <c r="AO115" s="16"/>
      <c r="AP115" s="13"/>
    </row>
    <row r="116" spans="3:42" ht="12.75" hidden="1">
      <c r="C116" s="16"/>
      <c r="D116" s="13"/>
      <c r="E116" s="16"/>
      <c r="F116" s="13"/>
      <c r="G116" s="16"/>
      <c r="H116" s="13"/>
      <c r="I116" s="16"/>
      <c r="J116" s="13"/>
      <c r="K116" s="16"/>
      <c r="L116" s="13"/>
      <c r="M116" s="16"/>
      <c r="N116" s="13"/>
      <c r="O116" s="16"/>
      <c r="P116" s="13"/>
      <c r="Q116" s="16"/>
      <c r="R116" s="13"/>
      <c r="S116" s="16"/>
      <c r="T116" s="13"/>
      <c r="U116" s="16"/>
      <c r="V116" s="13"/>
      <c r="W116" s="16"/>
      <c r="X116" s="13"/>
      <c r="Y116" s="16"/>
      <c r="Z116" s="13"/>
      <c r="AA116" s="16"/>
      <c r="AB116" s="13"/>
      <c r="AC116" s="16"/>
      <c r="AD116" s="13"/>
      <c r="AE116" s="16"/>
      <c r="AF116" s="13"/>
      <c r="AG116" s="16"/>
      <c r="AH116" s="13"/>
      <c r="AI116" s="16"/>
      <c r="AJ116" s="13"/>
      <c r="AK116" s="16"/>
      <c r="AL116" s="13"/>
      <c r="AM116" s="16"/>
      <c r="AN116" s="13"/>
      <c r="AO116" s="16"/>
      <c r="AP116" s="13"/>
    </row>
    <row r="117" spans="3:42" ht="12.75" hidden="1">
      <c r="C117" s="16"/>
      <c r="D117" s="13"/>
      <c r="E117" s="16"/>
      <c r="F117" s="13"/>
      <c r="G117" s="16"/>
      <c r="H117" s="13"/>
      <c r="I117" s="16"/>
      <c r="J117" s="13"/>
      <c r="K117" s="16"/>
      <c r="L117" s="13"/>
      <c r="M117" s="16"/>
      <c r="N117" s="13"/>
      <c r="O117" s="16"/>
      <c r="P117" s="13"/>
      <c r="Q117" s="16"/>
      <c r="R117" s="13"/>
      <c r="S117" s="16"/>
      <c r="T117" s="13"/>
      <c r="U117" s="16"/>
      <c r="V117" s="13"/>
      <c r="W117" s="16"/>
      <c r="X117" s="13"/>
      <c r="Y117" s="16"/>
      <c r="Z117" s="13"/>
      <c r="AA117" s="16"/>
      <c r="AB117" s="13"/>
      <c r="AC117" s="16"/>
      <c r="AD117" s="13"/>
      <c r="AE117" s="16"/>
      <c r="AF117" s="13"/>
      <c r="AG117" s="16"/>
      <c r="AH117" s="13"/>
      <c r="AI117" s="16"/>
      <c r="AJ117" s="13"/>
      <c r="AK117" s="16"/>
      <c r="AL117" s="13"/>
      <c r="AM117" s="16"/>
      <c r="AN117" s="13"/>
      <c r="AO117" s="16"/>
      <c r="AP117" s="13"/>
    </row>
    <row r="118" spans="3:42" ht="12.75" hidden="1">
      <c r="C118" s="16"/>
      <c r="D118" s="13"/>
      <c r="E118" s="16"/>
      <c r="F118" s="13"/>
      <c r="G118" s="16"/>
      <c r="H118" s="13"/>
      <c r="I118" s="16"/>
      <c r="J118" s="13"/>
      <c r="K118" s="16"/>
      <c r="L118" s="13"/>
      <c r="M118" s="16"/>
      <c r="N118" s="13"/>
      <c r="O118" s="16"/>
      <c r="P118" s="13"/>
      <c r="Q118" s="16"/>
      <c r="R118" s="13"/>
      <c r="S118" s="16"/>
      <c r="T118" s="13"/>
      <c r="U118" s="16"/>
      <c r="V118" s="13"/>
      <c r="W118" s="16"/>
      <c r="X118" s="13"/>
      <c r="Y118" s="16"/>
      <c r="Z118" s="13"/>
      <c r="AA118" s="16"/>
      <c r="AB118" s="13"/>
      <c r="AC118" s="16"/>
      <c r="AD118" s="13"/>
      <c r="AE118" s="16"/>
      <c r="AF118" s="13"/>
      <c r="AG118" s="16"/>
      <c r="AH118" s="13"/>
      <c r="AI118" s="16"/>
      <c r="AJ118" s="13"/>
      <c r="AK118" s="16"/>
      <c r="AL118" s="13"/>
      <c r="AM118" s="16"/>
      <c r="AN118" s="13"/>
      <c r="AO118" s="16"/>
      <c r="AP118" s="13"/>
    </row>
    <row r="119" spans="3:42" ht="12.75" hidden="1">
      <c r="C119" s="16"/>
      <c r="D119" s="13"/>
      <c r="E119" s="16"/>
      <c r="F119" s="13"/>
      <c r="G119" s="16"/>
      <c r="H119" s="13"/>
      <c r="I119" s="16"/>
      <c r="J119" s="13"/>
      <c r="K119" s="16"/>
      <c r="L119" s="13"/>
      <c r="M119" s="16"/>
      <c r="N119" s="13"/>
      <c r="O119" s="16"/>
      <c r="P119" s="13"/>
      <c r="Q119" s="16"/>
      <c r="R119" s="13"/>
      <c r="S119" s="16"/>
      <c r="T119" s="13"/>
      <c r="U119" s="16"/>
      <c r="V119" s="13"/>
      <c r="W119" s="16"/>
      <c r="X119" s="13"/>
      <c r="Y119" s="16"/>
      <c r="Z119" s="13"/>
      <c r="AA119" s="16"/>
      <c r="AB119" s="13"/>
      <c r="AC119" s="16"/>
      <c r="AD119" s="13"/>
      <c r="AE119" s="16"/>
      <c r="AF119" s="13"/>
      <c r="AG119" s="16"/>
      <c r="AH119" s="13"/>
      <c r="AI119" s="16"/>
      <c r="AJ119" s="13"/>
      <c r="AK119" s="16"/>
      <c r="AL119" s="13"/>
      <c r="AM119" s="16"/>
      <c r="AN119" s="13"/>
      <c r="AO119" s="16"/>
      <c r="AP119" s="13"/>
    </row>
    <row r="120" spans="3:42" ht="12.75" hidden="1">
      <c r="C120" s="16"/>
      <c r="D120" s="13"/>
      <c r="E120" s="16"/>
      <c r="F120" s="13"/>
      <c r="G120" s="16"/>
      <c r="H120" s="13"/>
      <c r="I120" s="16"/>
      <c r="J120" s="13"/>
      <c r="K120" s="16"/>
      <c r="L120" s="13"/>
      <c r="M120" s="16"/>
      <c r="N120" s="13"/>
      <c r="O120" s="16"/>
      <c r="P120" s="13"/>
      <c r="Q120" s="16"/>
      <c r="R120" s="13"/>
      <c r="S120" s="16"/>
      <c r="T120" s="13"/>
      <c r="U120" s="16"/>
      <c r="V120" s="13"/>
      <c r="W120" s="16"/>
      <c r="X120" s="13"/>
      <c r="Y120" s="16"/>
      <c r="Z120" s="13"/>
      <c r="AA120" s="16"/>
      <c r="AB120" s="13"/>
      <c r="AC120" s="16"/>
      <c r="AD120" s="13"/>
      <c r="AE120" s="16"/>
      <c r="AF120" s="13"/>
      <c r="AG120" s="16"/>
      <c r="AH120" s="13"/>
      <c r="AI120" s="16"/>
      <c r="AJ120" s="13"/>
      <c r="AK120" s="16"/>
      <c r="AL120" s="13"/>
      <c r="AM120" s="16"/>
      <c r="AN120" s="13"/>
      <c r="AO120" s="16"/>
      <c r="AP120" s="13"/>
    </row>
    <row r="121" spans="3:42" ht="12.75" hidden="1">
      <c r="C121" s="16"/>
      <c r="D121" s="13"/>
      <c r="E121" s="16"/>
      <c r="F121" s="13"/>
      <c r="G121" s="16"/>
      <c r="H121" s="13"/>
      <c r="I121" s="16"/>
      <c r="J121" s="13"/>
      <c r="K121" s="16"/>
      <c r="L121" s="13"/>
      <c r="M121" s="16"/>
      <c r="N121" s="13"/>
      <c r="O121" s="16"/>
      <c r="P121" s="13"/>
      <c r="Q121" s="16"/>
      <c r="R121" s="13"/>
      <c r="S121" s="16"/>
      <c r="T121" s="13"/>
      <c r="U121" s="16"/>
      <c r="V121" s="13"/>
      <c r="W121" s="16"/>
      <c r="X121" s="13"/>
      <c r="Y121" s="16"/>
      <c r="Z121" s="13"/>
      <c r="AA121" s="16"/>
      <c r="AB121" s="13"/>
      <c r="AC121" s="16"/>
      <c r="AD121" s="13"/>
      <c r="AE121" s="16"/>
      <c r="AF121" s="13"/>
      <c r="AG121" s="16"/>
      <c r="AH121" s="13"/>
      <c r="AI121" s="16"/>
      <c r="AJ121" s="13"/>
      <c r="AK121" s="16"/>
      <c r="AL121" s="13"/>
      <c r="AM121" s="16"/>
      <c r="AN121" s="13"/>
      <c r="AO121" s="16"/>
      <c r="AP121" s="13"/>
    </row>
    <row r="122" spans="3:42" ht="12.75" hidden="1">
      <c r="C122" s="16"/>
      <c r="D122" s="13"/>
      <c r="E122" s="16"/>
      <c r="F122" s="13"/>
      <c r="G122" s="16"/>
      <c r="H122" s="13"/>
      <c r="I122" s="16"/>
      <c r="J122" s="13"/>
      <c r="K122" s="16"/>
      <c r="L122" s="13"/>
      <c r="M122" s="16"/>
      <c r="N122" s="13"/>
      <c r="O122" s="16"/>
      <c r="P122" s="13"/>
      <c r="Q122" s="16"/>
      <c r="R122" s="13"/>
      <c r="S122" s="16"/>
      <c r="T122" s="13"/>
      <c r="U122" s="16"/>
      <c r="V122" s="13"/>
      <c r="W122" s="16"/>
      <c r="X122" s="13"/>
      <c r="Y122" s="16"/>
      <c r="Z122" s="13"/>
      <c r="AA122" s="16"/>
      <c r="AB122" s="13"/>
      <c r="AC122" s="16"/>
      <c r="AD122" s="13"/>
      <c r="AE122" s="16"/>
      <c r="AF122" s="13"/>
      <c r="AG122" s="16"/>
      <c r="AH122" s="13"/>
      <c r="AI122" s="16"/>
      <c r="AJ122" s="13"/>
      <c r="AK122" s="16"/>
      <c r="AL122" s="13"/>
      <c r="AM122" s="16"/>
      <c r="AN122" s="13"/>
      <c r="AO122" s="16"/>
      <c r="AP122" s="13"/>
    </row>
    <row r="123" spans="3:42" ht="12.75" hidden="1">
      <c r="C123" s="16"/>
      <c r="D123" s="13"/>
      <c r="E123" s="16"/>
      <c r="F123" s="13"/>
      <c r="G123" s="16"/>
      <c r="H123" s="13"/>
      <c r="I123" s="16"/>
      <c r="J123" s="13"/>
      <c r="K123" s="16"/>
      <c r="L123" s="13"/>
      <c r="M123" s="16"/>
      <c r="N123" s="13"/>
      <c r="O123" s="16"/>
      <c r="P123" s="13"/>
      <c r="Q123" s="16"/>
      <c r="R123" s="13"/>
      <c r="S123" s="16"/>
      <c r="T123" s="13"/>
      <c r="U123" s="16"/>
      <c r="V123" s="13"/>
      <c r="W123" s="16"/>
      <c r="X123" s="13"/>
      <c r="Y123" s="16"/>
      <c r="Z123" s="13"/>
      <c r="AA123" s="16"/>
      <c r="AB123" s="13"/>
      <c r="AC123" s="16"/>
      <c r="AD123" s="13"/>
      <c r="AE123" s="16"/>
      <c r="AF123" s="13"/>
      <c r="AG123" s="16"/>
      <c r="AH123" s="13"/>
      <c r="AI123" s="16"/>
      <c r="AJ123" s="13"/>
      <c r="AK123" s="16"/>
      <c r="AL123" s="13"/>
      <c r="AM123" s="16"/>
      <c r="AN123" s="13"/>
      <c r="AO123" s="16"/>
      <c r="AP123" s="13"/>
    </row>
    <row r="124" spans="3:42" ht="12.75" hidden="1">
      <c r="C124" s="16"/>
      <c r="D124" s="13"/>
      <c r="E124" s="16"/>
      <c r="F124" s="13"/>
      <c r="G124" s="16"/>
      <c r="H124" s="13"/>
      <c r="I124" s="16"/>
      <c r="J124" s="13"/>
      <c r="K124" s="16"/>
      <c r="L124" s="13"/>
      <c r="M124" s="16"/>
      <c r="N124" s="13"/>
      <c r="O124" s="16"/>
      <c r="P124" s="13"/>
      <c r="Q124" s="16"/>
      <c r="R124" s="13"/>
      <c r="S124" s="16"/>
      <c r="T124" s="13"/>
      <c r="U124" s="16"/>
      <c r="V124" s="13"/>
      <c r="W124" s="16"/>
      <c r="X124" s="13"/>
      <c r="Y124" s="16"/>
      <c r="Z124" s="13"/>
      <c r="AA124" s="16"/>
      <c r="AB124" s="13"/>
      <c r="AC124" s="16"/>
      <c r="AD124" s="13"/>
      <c r="AE124" s="16"/>
      <c r="AF124" s="13"/>
      <c r="AG124" s="16"/>
      <c r="AH124" s="13"/>
      <c r="AI124" s="16"/>
      <c r="AJ124" s="13"/>
      <c r="AK124" s="16"/>
      <c r="AL124" s="13"/>
      <c r="AM124" s="16"/>
      <c r="AN124" s="13"/>
      <c r="AO124" s="16"/>
      <c r="AP124" s="13"/>
    </row>
    <row r="125" spans="3:42" ht="12.75" hidden="1">
      <c r="C125" s="16"/>
      <c r="D125" s="13"/>
      <c r="E125" s="16"/>
      <c r="F125" s="13"/>
      <c r="G125" s="16"/>
      <c r="H125" s="13"/>
      <c r="I125" s="16"/>
      <c r="J125" s="13"/>
      <c r="K125" s="16"/>
      <c r="L125" s="13"/>
      <c r="M125" s="16"/>
      <c r="N125" s="13"/>
      <c r="O125" s="16"/>
      <c r="P125" s="13"/>
      <c r="Q125" s="16"/>
      <c r="R125" s="13"/>
      <c r="S125" s="16"/>
      <c r="T125" s="13"/>
      <c r="U125" s="16"/>
      <c r="V125" s="13"/>
      <c r="W125" s="16"/>
      <c r="X125" s="13"/>
      <c r="Y125" s="16"/>
      <c r="Z125" s="13"/>
      <c r="AA125" s="16"/>
      <c r="AB125" s="13"/>
      <c r="AC125" s="16"/>
      <c r="AD125" s="13"/>
      <c r="AE125" s="16"/>
      <c r="AF125" s="13"/>
      <c r="AG125" s="16"/>
      <c r="AH125" s="13"/>
      <c r="AI125" s="16"/>
      <c r="AJ125" s="13"/>
      <c r="AK125" s="16"/>
      <c r="AL125" s="13"/>
      <c r="AM125" s="16"/>
      <c r="AN125" s="13"/>
      <c r="AO125" s="16"/>
      <c r="AP125" s="13"/>
    </row>
    <row r="126" spans="3:42" ht="12.75" hidden="1">
      <c r="C126" s="16"/>
      <c r="D126" s="13"/>
      <c r="E126" s="16"/>
      <c r="F126" s="13"/>
      <c r="G126" s="16"/>
      <c r="H126" s="13"/>
      <c r="I126" s="16"/>
      <c r="J126" s="13"/>
      <c r="K126" s="16"/>
      <c r="L126" s="13"/>
      <c r="M126" s="16"/>
      <c r="N126" s="13"/>
      <c r="O126" s="16"/>
      <c r="P126" s="13"/>
      <c r="Q126" s="16"/>
      <c r="R126" s="13"/>
      <c r="S126" s="16"/>
      <c r="T126" s="13"/>
      <c r="U126" s="16"/>
      <c r="V126" s="13"/>
      <c r="W126" s="16"/>
      <c r="X126" s="13"/>
      <c r="Y126" s="16"/>
      <c r="Z126" s="13"/>
      <c r="AA126" s="16"/>
      <c r="AB126" s="13"/>
      <c r="AC126" s="16"/>
      <c r="AD126" s="13"/>
      <c r="AE126" s="16"/>
      <c r="AF126" s="13"/>
      <c r="AG126" s="16"/>
      <c r="AH126" s="13"/>
      <c r="AI126" s="16"/>
      <c r="AJ126" s="13"/>
      <c r="AK126" s="16"/>
      <c r="AL126" s="13"/>
      <c r="AM126" s="16"/>
      <c r="AN126" s="13"/>
      <c r="AO126" s="16"/>
      <c r="AP126" s="13"/>
    </row>
    <row r="127" spans="3:42" ht="12.75" hidden="1">
      <c r="C127" s="16"/>
      <c r="D127" s="13"/>
      <c r="E127" s="16"/>
      <c r="F127" s="13"/>
      <c r="G127" s="16"/>
      <c r="H127" s="13"/>
      <c r="I127" s="16"/>
      <c r="J127" s="13"/>
      <c r="K127" s="16"/>
      <c r="L127" s="13"/>
      <c r="M127" s="16"/>
      <c r="N127" s="13"/>
      <c r="O127" s="16"/>
      <c r="P127" s="13"/>
      <c r="Q127" s="16"/>
      <c r="R127" s="13"/>
      <c r="S127" s="16"/>
      <c r="T127" s="13"/>
      <c r="U127" s="16"/>
      <c r="V127" s="13"/>
      <c r="W127" s="16"/>
      <c r="X127" s="13"/>
      <c r="Y127" s="16"/>
      <c r="Z127" s="13"/>
      <c r="AA127" s="16"/>
      <c r="AB127" s="13"/>
      <c r="AC127" s="16"/>
      <c r="AD127" s="13"/>
      <c r="AE127" s="16"/>
      <c r="AF127" s="13"/>
      <c r="AG127" s="16"/>
      <c r="AH127" s="13"/>
      <c r="AI127" s="16"/>
      <c r="AJ127" s="13"/>
      <c r="AK127" s="16"/>
      <c r="AL127" s="13"/>
      <c r="AM127" s="16"/>
      <c r="AN127" s="13"/>
      <c r="AO127" s="16"/>
      <c r="AP127" s="13"/>
    </row>
    <row r="128" spans="3:42" ht="12.75" hidden="1">
      <c r="C128" s="16"/>
      <c r="D128" s="13"/>
      <c r="E128" s="16"/>
      <c r="F128" s="13"/>
      <c r="G128" s="16"/>
      <c r="H128" s="13"/>
      <c r="I128" s="16"/>
      <c r="J128" s="13"/>
      <c r="K128" s="16"/>
      <c r="L128" s="13"/>
      <c r="M128" s="16"/>
      <c r="N128" s="13"/>
      <c r="O128" s="16"/>
      <c r="P128" s="13"/>
      <c r="Q128" s="16"/>
      <c r="R128" s="13"/>
      <c r="S128" s="16"/>
      <c r="T128" s="13"/>
      <c r="U128" s="16"/>
      <c r="V128" s="13"/>
      <c r="W128" s="16"/>
      <c r="X128" s="13"/>
      <c r="Y128" s="16"/>
      <c r="Z128" s="13"/>
      <c r="AA128" s="16"/>
      <c r="AB128" s="13"/>
      <c r="AC128" s="16"/>
      <c r="AD128" s="13"/>
      <c r="AE128" s="16"/>
      <c r="AF128" s="13"/>
      <c r="AG128" s="16"/>
      <c r="AH128" s="13"/>
      <c r="AI128" s="16"/>
      <c r="AJ128" s="13"/>
      <c r="AK128" s="16"/>
      <c r="AL128" s="13"/>
      <c r="AM128" s="16"/>
      <c r="AN128" s="13"/>
      <c r="AO128" s="16"/>
      <c r="AP128" s="13"/>
    </row>
    <row r="129" spans="3:42" ht="12.75" hidden="1">
      <c r="C129" s="16"/>
      <c r="D129" s="13"/>
      <c r="E129" s="16"/>
      <c r="F129" s="13"/>
      <c r="G129" s="16"/>
      <c r="H129" s="13"/>
      <c r="I129" s="16"/>
      <c r="J129" s="13"/>
      <c r="K129" s="16"/>
      <c r="L129" s="13"/>
      <c r="M129" s="16"/>
      <c r="N129" s="13"/>
      <c r="O129" s="16"/>
      <c r="P129" s="13"/>
      <c r="Q129" s="16"/>
      <c r="R129" s="13"/>
      <c r="S129" s="16"/>
      <c r="T129" s="13"/>
      <c r="U129" s="16"/>
      <c r="V129" s="13"/>
      <c r="W129" s="16"/>
      <c r="X129" s="13"/>
      <c r="Y129" s="16"/>
      <c r="Z129" s="13"/>
      <c r="AA129" s="16"/>
      <c r="AB129" s="13"/>
      <c r="AC129" s="16"/>
      <c r="AD129" s="13"/>
      <c r="AE129" s="16"/>
      <c r="AF129" s="13"/>
      <c r="AG129" s="16"/>
      <c r="AH129" s="13"/>
      <c r="AI129" s="16"/>
      <c r="AJ129" s="13"/>
      <c r="AK129" s="16"/>
      <c r="AL129" s="13"/>
      <c r="AM129" s="16"/>
      <c r="AN129" s="13"/>
      <c r="AO129" s="16"/>
      <c r="AP129" s="13"/>
    </row>
    <row r="130" spans="3:42" ht="12.75" hidden="1">
      <c r="C130" s="16"/>
      <c r="D130" s="13"/>
      <c r="E130" s="16"/>
      <c r="F130" s="13"/>
      <c r="G130" s="16"/>
      <c r="H130" s="13"/>
      <c r="I130" s="16"/>
      <c r="J130" s="13"/>
      <c r="K130" s="16"/>
      <c r="L130" s="13"/>
      <c r="M130" s="16"/>
      <c r="N130" s="13"/>
      <c r="O130" s="16"/>
      <c r="P130" s="13"/>
      <c r="Q130" s="16"/>
      <c r="R130" s="13"/>
      <c r="S130" s="16"/>
      <c r="T130" s="13"/>
      <c r="U130" s="16"/>
      <c r="V130" s="13"/>
      <c r="W130" s="16"/>
      <c r="X130" s="13"/>
      <c r="Y130" s="16"/>
      <c r="Z130" s="13"/>
      <c r="AA130" s="16"/>
      <c r="AB130" s="13"/>
      <c r="AC130" s="16"/>
      <c r="AD130" s="13"/>
      <c r="AE130" s="16"/>
      <c r="AF130" s="13"/>
      <c r="AG130" s="16"/>
      <c r="AH130" s="13"/>
      <c r="AI130" s="16"/>
      <c r="AJ130" s="13"/>
      <c r="AK130" s="16"/>
      <c r="AL130" s="13"/>
      <c r="AM130" s="16"/>
      <c r="AN130" s="13"/>
      <c r="AO130" s="16"/>
      <c r="AP130" s="13"/>
    </row>
    <row r="131" spans="3:42" ht="12.75" hidden="1">
      <c r="C131" s="16"/>
      <c r="D131" s="13"/>
      <c r="E131" s="16"/>
      <c r="F131" s="13"/>
      <c r="G131" s="16"/>
      <c r="H131" s="13"/>
      <c r="I131" s="16"/>
      <c r="J131" s="13"/>
      <c r="K131" s="16"/>
      <c r="L131" s="13"/>
      <c r="M131" s="16"/>
      <c r="N131" s="13"/>
      <c r="O131" s="16"/>
      <c r="P131" s="13"/>
      <c r="Q131" s="16"/>
      <c r="R131" s="13"/>
      <c r="S131" s="16"/>
      <c r="T131" s="13"/>
      <c r="U131" s="16"/>
      <c r="V131" s="13"/>
      <c r="W131" s="16"/>
      <c r="X131" s="13"/>
      <c r="Y131" s="16"/>
      <c r="Z131" s="13"/>
      <c r="AA131" s="16"/>
      <c r="AB131" s="13"/>
      <c r="AC131" s="16"/>
      <c r="AD131" s="13"/>
      <c r="AE131" s="16"/>
      <c r="AF131" s="13"/>
      <c r="AG131" s="16"/>
      <c r="AH131" s="13"/>
      <c r="AI131" s="16"/>
      <c r="AJ131" s="13"/>
      <c r="AK131" s="16"/>
      <c r="AL131" s="13"/>
      <c r="AM131" s="16"/>
      <c r="AN131" s="13"/>
      <c r="AO131" s="16"/>
      <c r="AP131" s="13"/>
    </row>
    <row r="132" spans="3:42" ht="12.75" hidden="1">
      <c r="C132" s="16"/>
      <c r="D132" s="13"/>
      <c r="E132" s="16"/>
      <c r="F132" s="13"/>
      <c r="G132" s="16"/>
      <c r="H132" s="13"/>
      <c r="I132" s="16"/>
      <c r="J132" s="13"/>
      <c r="K132" s="16"/>
      <c r="L132" s="13"/>
      <c r="M132" s="16"/>
      <c r="N132" s="13"/>
      <c r="O132" s="16"/>
      <c r="P132" s="13"/>
      <c r="Q132" s="16"/>
      <c r="R132" s="13"/>
      <c r="S132" s="16"/>
      <c r="T132" s="13"/>
      <c r="U132" s="16"/>
      <c r="V132" s="13"/>
      <c r="W132" s="16"/>
      <c r="X132" s="13"/>
      <c r="Y132" s="16"/>
      <c r="Z132" s="13"/>
      <c r="AA132" s="16"/>
      <c r="AB132" s="13"/>
      <c r="AC132" s="16"/>
      <c r="AD132" s="13"/>
      <c r="AE132" s="16"/>
      <c r="AF132" s="13"/>
      <c r="AG132" s="16"/>
      <c r="AH132" s="13"/>
      <c r="AI132" s="16"/>
      <c r="AJ132" s="13"/>
      <c r="AK132" s="16"/>
      <c r="AL132" s="13"/>
      <c r="AM132" s="16"/>
      <c r="AN132" s="13"/>
      <c r="AO132" s="16"/>
      <c r="AP132" s="13"/>
    </row>
    <row r="133" spans="3:42" ht="12.75" hidden="1">
      <c r="C133" s="16"/>
      <c r="D133" s="13"/>
      <c r="E133" s="16"/>
      <c r="F133" s="13"/>
      <c r="G133" s="16"/>
      <c r="H133" s="13"/>
      <c r="I133" s="16"/>
      <c r="J133" s="13"/>
      <c r="K133" s="16"/>
      <c r="L133" s="13"/>
      <c r="M133" s="16"/>
      <c r="N133" s="13"/>
      <c r="O133" s="16"/>
      <c r="P133" s="13"/>
      <c r="Q133" s="16"/>
      <c r="R133" s="13"/>
      <c r="S133" s="16"/>
      <c r="T133" s="13"/>
      <c r="U133" s="16"/>
      <c r="V133" s="13"/>
      <c r="W133" s="16"/>
      <c r="X133" s="13"/>
      <c r="Y133" s="16"/>
      <c r="Z133" s="13"/>
      <c r="AA133" s="16"/>
      <c r="AB133" s="13"/>
      <c r="AC133" s="16"/>
      <c r="AD133" s="13"/>
      <c r="AE133" s="16"/>
      <c r="AF133" s="13"/>
      <c r="AG133" s="16"/>
      <c r="AH133" s="13"/>
      <c r="AI133" s="16"/>
      <c r="AJ133" s="13"/>
      <c r="AK133" s="16"/>
      <c r="AL133" s="13"/>
      <c r="AM133" s="16"/>
      <c r="AN133" s="13"/>
      <c r="AO133" s="16"/>
      <c r="AP133" s="13"/>
    </row>
    <row r="134" spans="3:42" ht="12.75" hidden="1">
      <c r="C134" s="16"/>
      <c r="D134" s="13"/>
      <c r="E134" s="16"/>
      <c r="F134" s="13"/>
      <c r="G134" s="16"/>
      <c r="H134" s="13"/>
      <c r="I134" s="16"/>
      <c r="J134" s="13"/>
      <c r="K134" s="16"/>
      <c r="L134" s="13"/>
      <c r="M134" s="16"/>
      <c r="N134" s="13"/>
      <c r="O134" s="16"/>
      <c r="P134" s="13"/>
      <c r="Q134" s="16"/>
      <c r="R134" s="13"/>
      <c r="S134" s="16"/>
      <c r="T134" s="13"/>
      <c r="U134" s="16"/>
      <c r="V134" s="13"/>
      <c r="W134" s="16"/>
      <c r="X134" s="13"/>
      <c r="Y134" s="16"/>
      <c r="Z134" s="13"/>
      <c r="AA134" s="16"/>
      <c r="AB134" s="13"/>
      <c r="AC134" s="16"/>
      <c r="AD134" s="13"/>
      <c r="AE134" s="16"/>
      <c r="AF134" s="13"/>
      <c r="AG134" s="16"/>
      <c r="AH134" s="13"/>
      <c r="AI134" s="16"/>
      <c r="AJ134" s="13"/>
      <c r="AK134" s="16"/>
      <c r="AL134" s="13"/>
      <c r="AM134" s="16"/>
      <c r="AN134" s="13"/>
      <c r="AO134" s="16"/>
      <c r="AP134" s="13"/>
    </row>
    <row r="135" spans="3:42" ht="12.75" hidden="1">
      <c r="C135" s="16"/>
      <c r="D135" s="13"/>
      <c r="E135" s="16"/>
      <c r="F135" s="13"/>
      <c r="G135" s="16"/>
      <c r="H135" s="13"/>
      <c r="I135" s="16"/>
      <c r="J135" s="13"/>
      <c r="K135" s="16"/>
      <c r="L135" s="13"/>
      <c r="M135" s="16"/>
      <c r="N135" s="13"/>
      <c r="O135" s="16"/>
      <c r="P135" s="13"/>
      <c r="Q135" s="16"/>
      <c r="R135" s="13"/>
      <c r="S135" s="16"/>
      <c r="T135" s="13"/>
      <c r="U135" s="16"/>
      <c r="V135" s="13"/>
      <c r="W135" s="16"/>
      <c r="X135" s="13"/>
      <c r="Y135" s="16"/>
      <c r="Z135" s="13"/>
      <c r="AA135" s="16"/>
      <c r="AB135" s="13"/>
      <c r="AC135" s="16"/>
      <c r="AD135" s="13"/>
      <c r="AE135" s="16"/>
      <c r="AF135" s="13"/>
      <c r="AG135" s="16"/>
      <c r="AH135" s="13"/>
      <c r="AI135" s="16"/>
      <c r="AJ135" s="13"/>
      <c r="AK135" s="16"/>
      <c r="AL135" s="13"/>
      <c r="AM135" s="16"/>
      <c r="AN135" s="13"/>
      <c r="AO135" s="16"/>
      <c r="AP135" s="13"/>
    </row>
    <row r="136" spans="3:42" ht="12.75" hidden="1">
      <c r="C136" s="16"/>
      <c r="D136" s="13"/>
      <c r="E136" s="16"/>
      <c r="F136" s="13"/>
      <c r="G136" s="16"/>
      <c r="H136" s="13"/>
      <c r="I136" s="16"/>
      <c r="J136" s="13"/>
      <c r="K136" s="16"/>
      <c r="L136" s="13"/>
      <c r="M136" s="16"/>
      <c r="N136" s="13"/>
      <c r="O136" s="16"/>
      <c r="P136" s="13"/>
      <c r="Q136" s="16"/>
      <c r="R136" s="13"/>
      <c r="S136" s="16"/>
      <c r="T136" s="13"/>
      <c r="U136" s="16"/>
      <c r="V136" s="13"/>
      <c r="W136" s="16"/>
      <c r="X136" s="13"/>
      <c r="Y136" s="16"/>
      <c r="Z136" s="13"/>
      <c r="AA136" s="16"/>
      <c r="AB136" s="13"/>
      <c r="AC136" s="16"/>
      <c r="AD136" s="13"/>
      <c r="AE136" s="16"/>
      <c r="AF136" s="13"/>
      <c r="AG136" s="16"/>
      <c r="AH136" s="13"/>
      <c r="AI136" s="16"/>
      <c r="AJ136" s="13"/>
      <c r="AK136" s="16"/>
      <c r="AL136" s="13"/>
      <c r="AM136" s="16"/>
      <c r="AN136" s="13"/>
      <c r="AO136" s="16"/>
      <c r="AP136" s="13"/>
    </row>
    <row r="137" spans="3:42" ht="12.75" hidden="1">
      <c r="C137" s="16"/>
      <c r="D137" s="13"/>
      <c r="E137" s="16"/>
      <c r="F137" s="13"/>
      <c r="G137" s="16"/>
      <c r="H137" s="13"/>
      <c r="I137" s="16"/>
      <c r="J137" s="13"/>
      <c r="K137" s="16"/>
      <c r="L137" s="13"/>
      <c r="M137" s="16"/>
      <c r="N137" s="13"/>
      <c r="O137" s="16"/>
      <c r="P137" s="13"/>
      <c r="Q137" s="16"/>
      <c r="R137" s="13"/>
      <c r="S137" s="16"/>
      <c r="T137" s="13"/>
      <c r="U137" s="16"/>
      <c r="V137" s="13"/>
      <c r="W137" s="16"/>
      <c r="X137" s="13"/>
      <c r="Y137" s="16"/>
      <c r="Z137" s="13"/>
      <c r="AA137" s="16"/>
      <c r="AB137" s="13"/>
      <c r="AC137" s="16"/>
      <c r="AD137" s="13"/>
      <c r="AE137" s="16"/>
      <c r="AF137" s="13"/>
      <c r="AG137" s="16"/>
      <c r="AH137" s="13"/>
      <c r="AI137" s="16"/>
      <c r="AJ137" s="13"/>
      <c r="AK137" s="16"/>
      <c r="AL137" s="13"/>
      <c r="AM137" s="16"/>
      <c r="AN137" s="13"/>
      <c r="AO137" s="16"/>
      <c r="AP137" s="13"/>
    </row>
    <row r="138" spans="3:42" ht="12.75" hidden="1">
      <c r="C138" s="16"/>
      <c r="D138" s="13"/>
      <c r="E138" s="16"/>
      <c r="F138" s="13"/>
      <c r="G138" s="16"/>
      <c r="H138" s="13"/>
      <c r="I138" s="16"/>
      <c r="J138" s="13"/>
      <c r="K138" s="16"/>
      <c r="L138" s="13"/>
      <c r="M138" s="16"/>
      <c r="N138" s="13"/>
      <c r="O138" s="16"/>
      <c r="P138" s="13"/>
      <c r="Q138" s="16"/>
      <c r="R138" s="13"/>
      <c r="S138" s="16"/>
      <c r="T138" s="13"/>
      <c r="U138" s="16"/>
      <c r="V138" s="13"/>
      <c r="W138" s="16"/>
      <c r="X138" s="13"/>
      <c r="Y138" s="16"/>
      <c r="Z138" s="13"/>
      <c r="AA138" s="16"/>
      <c r="AB138" s="13"/>
      <c r="AC138" s="16"/>
      <c r="AD138" s="13"/>
      <c r="AE138" s="16"/>
      <c r="AF138" s="13"/>
      <c r="AG138" s="16"/>
      <c r="AH138" s="13"/>
      <c r="AI138" s="16"/>
      <c r="AJ138" s="13"/>
      <c r="AK138" s="16"/>
      <c r="AL138" s="13"/>
      <c r="AM138" s="16"/>
      <c r="AN138" s="13"/>
      <c r="AO138" s="16"/>
      <c r="AP138" s="13"/>
    </row>
    <row r="139" spans="3:42" ht="12.75" hidden="1">
      <c r="C139" s="16"/>
      <c r="D139" s="13"/>
      <c r="E139" s="16"/>
      <c r="F139" s="13"/>
      <c r="G139" s="16"/>
      <c r="H139" s="13"/>
      <c r="I139" s="16"/>
      <c r="J139" s="13"/>
      <c r="K139" s="16"/>
      <c r="L139" s="13"/>
      <c r="M139" s="16"/>
      <c r="N139" s="13"/>
      <c r="O139" s="16"/>
      <c r="P139" s="13"/>
      <c r="Q139" s="16"/>
      <c r="R139" s="13"/>
      <c r="S139" s="16"/>
      <c r="T139" s="13"/>
      <c r="U139" s="16"/>
      <c r="V139" s="13"/>
      <c r="W139" s="16"/>
      <c r="X139" s="13"/>
      <c r="Y139" s="16"/>
      <c r="Z139" s="13"/>
      <c r="AA139" s="16"/>
      <c r="AB139" s="13"/>
      <c r="AC139" s="16"/>
      <c r="AD139" s="13"/>
      <c r="AE139" s="16"/>
      <c r="AF139" s="13"/>
      <c r="AG139" s="16"/>
      <c r="AH139" s="13"/>
      <c r="AI139" s="16"/>
      <c r="AJ139" s="13"/>
      <c r="AK139" s="16"/>
      <c r="AL139" s="13"/>
      <c r="AM139" s="16"/>
      <c r="AN139" s="13"/>
      <c r="AO139" s="16"/>
      <c r="AP139" s="13"/>
    </row>
    <row r="140" spans="3:42" ht="12.75" hidden="1">
      <c r="C140" s="16"/>
      <c r="D140" s="13"/>
      <c r="E140" s="16"/>
      <c r="F140" s="13"/>
      <c r="G140" s="16"/>
      <c r="H140" s="13"/>
      <c r="I140" s="16"/>
      <c r="J140" s="13"/>
      <c r="K140" s="16"/>
      <c r="L140" s="13"/>
      <c r="M140" s="16"/>
      <c r="N140" s="13"/>
      <c r="O140" s="16"/>
      <c r="P140" s="13"/>
      <c r="Q140" s="16"/>
      <c r="R140" s="13"/>
      <c r="S140" s="16"/>
      <c r="T140" s="13"/>
      <c r="U140" s="16"/>
      <c r="V140" s="13"/>
      <c r="W140" s="16"/>
      <c r="X140" s="13"/>
      <c r="Y140" s="16"/>
      <c r="Z140" s="13"/>
      <c r="AA140" s="16"/>
      <c r="AB140" s="13"/>
      <c r="AC140" s="16"/>
      <c r="AD140" s="13"/>
      <c r="AE140" s="16"/>
      <c r="AF140" s="13"/>
      <c r="AG140" s="16"/>
      <c r="AH140" s="13"/>
      <c r="AI140" s="16"/>
      <c r="AJ140" s="13"/>
      <c r="AK140" s="16"/>
      <c r="AL140" s="13"/>
      <c r="AM140" s="16"/>
      <c r="AN140" s="13"/>
      <c r="AO140" s="16"/>
      <c r="AP140" s="13"/>
    </row>
    <row r="141" spans="3:42" ht="12.75" hidden="1">
      <c r="C141" s="16"/>
      <c r="D141" s="13"/>
      <c r="E141" s="16"/>
      <c r="F141" s="13"/>
      <c r="G141" s="16"/>
      <c r="H141" s="13"/>
      <c r="I141" s="16"/>
      <c r="J141" s="13"/>
      <c r="K141" s="16"/>
      <c r="L141" s="13"/>
      <c r="M141" s="16"/>
      <c r="N141" s="13"/>
      <c r="O141" s="16"/>
      <c r="P141" s="13"/>
      <c r="Q141" s="16"/>
      <c r="R141" s="13"/>
      <c r="S141" s="16"/>
      <c r="T141" s="13"/>
      <c r="U141" s="16"/>
      <c r="V141" s="13"/>
      <c r="W141" s="16"/>
      <c r="X141" s="13"/>
      <c r="Y141" s="16"/>
      <c r="Z141" s="13"/>
      <c r="AA141" s="16"/>
      <c r="AB141" s="13"/>
      <c r="AC141" s="16"/>
      <c r="AD141" s="13"/>
      <c r="AE141" s="16"/>
      <c r="AF141" s="13"/>
      <c r="AG141" s="16"/>
      <c r="AH141" s="13"/>
      <c r="AI141" s="16"/>
      <c r="AJ141" s="13"/>
      <c r="AK141" s="16"/>
      <c r="AL141" s="13"/>
      <c r="AM141" s="16"/>
      <c r="AN141" s="13"/>
      <c r="AO141" s="16"/>
      <c r="AP141" s="13"/>
    </row>
    <row r="142" spans="3:42" ht="12.75" hidden="1">
      <c r="C142" s="16"/>
      <c r="D142" s="13"/>
      <c r="E142" s="16"/>
      <c r="F142" s="13"/>
      <c r="G142" s="16"/>
      <c r="H142" s="13"/>
      <c r="I142" s="16"/>
      <c r="J142" s="13"/>
      <c r="K142" s="16"/>
      <c r="L142" s="13"/>
      <c r="M142" s="16"/>
      <c r="N142" s="13"/>
      <c r="O142" s="16"/>
      <c r="P142" s="13"/>
      <c r="Q142" s="16"/>
      <c r="R142" s="13"/>
      <c r="S142" s="16"/>
      <c r="T142" s="13"/>
      <c r="U142" s="16"/>
      <c r="V142" s="13"/>
      <c r="W142" s="16"/>
      <c r="X142" s="13"/>
      <c r="Y142" s="16"/>
      <c r="Z142" s="13"/>
      <c r="AA142" s="16"/>
      <c r="AB142" s="13"/>
      <c r="AC142" s="16"/>
      <c r="AD142" s="13"/>
      <c r="AE142" s="16"/>
      <c r="AF142" s="13"/>
      <c r="AG142" s="16"/>
      <c r="AH142" s="13"/>
      <c r="AI142" s="16"/>
      <c r="AJ142" s="13"/>
      <c r="AK142" s="16"/>
      <c r="AL142" s="13"/>
      <c r="AM142" s="16"/>
      <c r="AN142" s="13"/>
      <c r="AO142" s="16"/>
      <c r="AP142" s="13"/>
    </row>
    <row r="143" spans="3:42" ht="12.75" hidden="1">
      <c r="C143" s="16"/>
      <c r="D143" s="13"/>
      <c r="E143" s="16"/>
      <c r="F143" s="13"/>
      <c r="G143" s="16"/>
      <c r="H143" s="13"/>
      <c r="I143" s="16"/>
      <c r="J143" s="13"/>
      <c r="K143" s="16"/>
      <c r="L143" s="13"/>
      <c r="M143" s="16"/>
      <c r="N143" s="13"/>
      <c r="O143" s="16"/>
      <c r="P143" s="13"/>
      <c r="Q143" s="16"/>
      <c r="R143" s="13"/>
      <c r="S143" s="16"/>
      <c r="T143" s="13"/>
      <c r="U143" s="16"/>
      <c r="V143" s="13"/>
      <c r="W143" s="16"/>
      <c r="X143" s="13"/>
      <c r="Y143" s="16"/>
      <c r="Z143" s="13"/>
      <c r="AA143" s="16"/>
      <c r="AB143" s="13"/>
      <c r="AC143" s="16"/>
      <c r="AD143" s="13"/>
      <c r="AE143" s="16"/>
      <c r="AF143" s="13"/>
      <c r="AG143" s="16"/>
      <c r="AH143" s="13"/>
      <c r="AI143" s="16"/>
      <c r="AJ143" s="13"/>
      <c r="AK143" s="16"/>
      <c r="AL143" s="13"/>
      <c r="AM143" s="16"/>
      <c r="AN143" s="13"/>
      <c r="AO143" s="16"/>
      <c r="AP143" s="13"/>
    </row>
    <row r="144" spans="5:42" ht="12.75" hidden="1">
      <c r="E144" s="16"/>
      <c r="F144" s="13"/>
      <c r="G144" s="16"/>
      <c r="H144" s="13"/>
      <c r="K144" s="16"/>
      <c r="L144" s="13"/>
      <c r="M144" s="16"/>
      <c r="N144" s="13"/>
      <c r="O144" s="16"/>
      <c r="P144" s="13"/>
      <c r="Q144" s="16"/>
      <c r="R144" s="13"/>
      <c r="S144" s="16"/>
      <c r="T144" s="13"/>
      <c r="W144" s="16"/>
      <c r="X144" s="13"/>
      <c r="Y144" s="16"/>
      <c r="Z144" s="13"/>
      <c r="AC144" s="16"/>
      <c r="AD144" s="13"/>
      <c r="AE144" s="16"/>
      <c r="AF144" s="13"/>
      <c r="AI144" s="16"/>
      <c r="AJ144" s="13"/>
      <c r="AK144" s="16"/>
      <c r="AL144" s="13"/>
      <c r="AM144" s="16"/>
      <c r="AN144" s="13"/>
      <c r="AO144" s="16"/>
      <c r="AP144" s="13"/>
    </row>
    <row r="145" spans="5:42" ht="12.75" hidden="1">
      <c r="E145" s="16"/>
      <c r="F145" s="13"/>
      <c r="G145" s="16"/>
      <c r="H145" s="13"/>
      <c r="K145" s="16"/>
      <c r="L145" s="13"/>
      <c r="M145" s="16"/>
      <c r="N145" s="13"/>
      <c r="Q145" s="16"/>
      <c r="R145" s="13"/>
      <c r="S145" s="16"/>
      <c r="T145" s="13"/>
      <c r="W145" s="16"/>
      <c r="X145" s="13"/>
      <c r="Y145" s="16"/>
      <c r="Z145" s="13"/>
      <c r="AC145" s="16"/>
      <c r="AD145" s="13"/>
      <c r="AE145" s="16"/>
      <c r="AF145" s="13"/>
      <c r="AI145" s="16"/>
      <c r="AJ145" s="13"/>
      <c r="AK145" s="16"/>
      <c r="AL145" s="13"/>
      <c r="AO145" s="16"/>
      <c r="AP145" s="13"/>
    </row>
    <row r="146" spans="5:42" ht="12.75" hidden="1">
      <c r="E146" s="16"/>
      <c r="F146" s="13"/>
      <c r="G146" s="16"/>
      <c r="H146" s="13"/>
      <c r="K146" s="16"/>
      <c r="L146" s="13"/>
      <c r="M146" s="16"/>
      <c r="N146" s="13"/>
      <c r="Q146" s="16"/>
      <c r="R146" s="13"/>
      <c r="S146" s="16"/>
      <c r="T146" s="13"/>
      <c r="W146" s="16"/>
      <c r="X146" s="13"/>
      <c r="Y146" s="16"/>
      <c r="Z146" s="13"/>
      <c r="AC146" s="16"/>
      <c r="AD146" s="13"/>
      <c r="AE146" s="16"/>
      <c r="AF146" s="13"/>
      <c r="AI146" s="16"/>
      <c r="AJ146" s="13"/>
      <c r="AK146" s="16"/>
      <c r="AL146" s="13"/>
      <c r="AO146" s="16"/>
      <c r="AP146" s="13"/>
    </row>
    <row r="147" spans="5:42" ht="12.75" hidden="1">
      <c r="E147" s="16"/>
      <c r="F147" s="13"/>
      <c r="G147" s="16"/>
      <c r="H147" s="13"/>
      <c r="K147" s="16"/>
      <c r="L147" s="13"/>
      <c r="M147" s="16"/>
      <c r="N147" s="13"/>
      <c r="Q147" s="16"/>
      <c r="R147" s="13"/>
      <c r="S147" s="16"/>
      <c r="T147" s="13"/>
      <c r="W147" s="16"/>
      <c r="X147" s="13"/>
      <c r="Y147" s="16"/>
      <c r="Z147" s="13"/>
      <c r="AC147" s="16"/>
      <c r="AD147" s="13"/>
      <c r="AE147" s="16"/>
      <c r="AF147" s="13"/>
      <c r="AI147" s="16"/>
      <c r="AJ147" s="13"/>
      <c r="AK147" s="16"/>
      <c r="AL147" s="13"/>
      <c r="AO147" s="16"/>
      <c r="AP147" s="13"/>
    </row>
    <row r="148" spans="5:42" ht="12.75" hidden="1">
      <c r="E148" s="16"/>
      <c r="F148" s="13"/>
      <c r="G148" s="16"/>
      <c r="H148" s="13"/>
      <c r="K148" s="16"/>
      <c r="L148" s="13"/>
      <c r="M148" s="16"/>
      <c r="N148" s="13"/>
      <c r="Q148" s="16"/>
      <c r="R148" s="13"/>
      <c r="S148" s="16"/>
      <c r="T148" s="13"/>
      <c r="W148" s="16"/>
      <c r="X148" s="13"/>
      <c r="Y148" s="16"/>
      <c r="Z148" s="13"/>
      <c r="AC148" s="16"/>
      <c r="AD148" s="13"/>
      <c r="AE148" s="16"/>
      <c r="AF148" s="13"/>
      <c r="AI148" s="16"/>
      <c r="AJ148" s="13"/>
      <c r="AK148" s="16"/>
      <c r="AL148" s="13"/>
      <c r="AO148" s="16"/>
      <c r="AP148" s="13"/>
    </row>
    <row r="149" spans="5:42" ht="12.75" hidden="1">
      <c r="E149" s="16"/>
      <c r="F149" s="13"/>
      <c r="G149" s="16"/>
      <c r="H149" s="13"/>
      <c r="K149" s="16"/>
      <c r="L149" s="13"/>
      <c r="M149" s="16"/>
      <c r="N149" s="13"/>
      <c r="Q149" s="16"/>
      <c r="R149" s="13"/>
      <c r="S149" s="16"/>
      <c r="T149" s="13"/>
      <c r="W149" s="16"/>
      <c r="X149" s="13"/>
      <c r="Y149" s="16"/>
      <c r="Z149" s="13"/>
      <c r="AC149" s="16"/>
      <c r="AD149" s="13"/>
      <c r="AE149" s="16"/>
      <c r="AF149" s="13"/>
      <c r="AI149" s="16"/>
      <c r="AJ149" s="13"/>
      <c r="AK149" s="16"/>
      <c r="AL149" s="13"/>
      <c r="AO149" s="16"/>
      <c r="AP149" s="13"/>
    </row>
    <row r="150" spans="5:42" ht="12.75" hidden="1">
      <c r="E150" s="16"/>
      <c r="F150" s="13"/>
      <c r="G150" s="16"/>
      <c r="H150" s="13"/>
      <c r="K150" s="16"/>
      <c r="L150" s="13"/>
      <c r="M150" s="16"/>
      <c r="N150" s="13"/>
      <c r="Q150" s="16"/>
      <c r="R150" s="13"/>
      <c r="S150" s="16"/>
      <c r="T150" s="13"/>
      <c r="W150" s="16"/>
      <c r="X150" s="13"/>
      <c r="Y150" s="16"/>
      <c r="Z150" s="13"/>
      <c r="AC150" s="16"/>
      <c r="AD150" s="13"/>
      <c r="AE150" s="16"/>
      <c r="AF150" s="13"/>
      <c r="AI150" s="16"/>
      <c r="AJ150" s="13"/>
      <c r="AK150" s="16"/>
      <c r="AL150" s="13"/>
      <c r="AO150" s="16"/>
      <c r="AP150" s="13"/>
    </row>
    <row r="151" spans="5:42" ht="12.75" hidden="1">
      <c r="E151" s="16"/>
      <c r="F151" s="13"/>
      <c r="G151" s="16"/>
      <c r="H151" s="13"/>
      <c r="K151" s="16"/>
      <c r="L151" s="13"/>
      <c r="M151" s="16"/>
      <c r="N151" s="13"/>
      <c r="Q151" s="16"/>
      <c r="R151" s="13"/>
      <c r="S151" s="16"/>
      <c r="T151" s="13"/>
      <c r="W151" s="16"/>
      <c r="X151" s="13"/>
      <c r="Y151" s="16"/>
      <c r="Z151" s="13"/>
      <c r="AC151" s="16"/>
      <c r="AD151" s="13"/>
      <c r="AE151" s="16"/>
      <c r="AF151" s="13"/>
      <c r="AI151" s="16"/>
      <c r="AJ151" s="13"/>
      <c r="AK151" s="16"/>
      <c r="AL151" s="13"/>
      <c r="AO151" s="16"/>
      <c r="AP151" s="13"/>
    </row>
    <row r="152" spans="5:42" ht="12.75" hidden="1">
      <c r="E152" s="16"/>
      <c r="F152" s="13"/>
      <c r="G152" s="16"/>
      <c r="H152" s="13"/>
      <c r="K152" s="16"/>
      <c r="L152" s="13"/>
      <c r="M152" s="16"/>
      <c r="N152" s="13"/>
      <c r="Q152" s="16"/>
      <c r="R152" s="13"/>
      <c r="S152" s="16"/>
      <c r="T152" s="13"/>
      <c r="W152" s="16"/>
      <c r="X152" s="13"/>
      <c r="Y152" s="16"/>
      <c r="Z152" s="13"/>
      <c r="AC152" s="16"/>
      <c r="AD152" s="13"/>
      <c r="AE152" s="16"/>
      <c r="AF152" s="13"/>
      <c r="AI152" s="16"/>
      <c r="AJ152" s="13"/>
      <c r="AK152" s="16"/>
      <c r="AL152" s="13"/>
      <c r="AO152" s="16"/>
      <c r="AP152" s="13"/>
    </row>
    <row r="153" spans="5:42" ht="12.75" hidden="1">
      <c r="E153" s="16"/>
      <c r="F153" s="13"/>
      <c r="G153" s="16"/>
      <c r="H153" s="13"/>
      <c r="K153" s="16"/>
      <c r="L153" s="13"/>
      <c r="M153" s="16"/>
      <c r="N153" s="13"/>
      <c r="Q153" s="16"/>
      <c r="R153" s="13"/>
      <c r="S153" s="16"/>
      <c r="T153" s="13"/>
      <c r="W153" s="16"/>
      <c r="X153" s="13"/>
      <c r="Y153" s="16"/>
      <c r="Z153" s="13"/>
      <c r="AC153" s="16"/>
      <c r="AD153" s="13"/>
      <c r="AE153" s="16"/>
      <c r="AF153" s="13"/>
      <c r="AI153" s="16"/>
      <c r="AJ153" s="13"/>
      <c r="AK153" s="16"/>
      <c r="AL153" s="13"/>
      <c r="AO153" s="16"/>
      <c r="AP153" s="13"/>
    </row>
    <row r="154" spans="5:42" ht="12.75" hidden="1">
      <c r="E154" s="16"/>
      <c r="F154" s="13"/>
      <c r="G154" s="16"/>
      <c r="H154" s="13"/>
      <c r="K154" s="16"/>
      <c r="L154" s="13"/>
      <c r="M154" s="16"/>
      <c r="N154" s="13"/>
      <c r="Q154" s="16"/>
      <c r="R154" s="13"/>
      <c r="S154" s="16"/>
      <c r="T154" s="13"/>
      <c r="W154" s="16"/>
      <c r="X154" s="13"/>
      <c r="Y154" s="16"/>
      <c r="Z154" s="13"/>
      <c r="AC154" s="16"/>
      <c r="AD154" s="13"/>
      <c r="AE154" s="16"/>
      <c r="AF154" s="13"/>
      <c r="AI154" s="16"/>
      <c r="AJ154" s="13"/>
      <c r="AK154" s="16"/>
      <c r="AL154" s="13"/>
      <c r="AO154" s="16"/>
      <c r="AP154" s="13"/>
    </row>
    <row r="155" spans="5:42" ht="12.75" hidden="1">
      <c r="E155" s="16"/>
      <c r="F155" s="13"/>
      <c r="G155" s="16"/>
      <c r="H155" s="13"/>
      <c r="K155" s="16"/>
      <c r="L155" s="13"/>
      <c r="M155" s="16"/>
      <c r="N155" s="13"/>
      <c r="Q155" s="16"/>
      <c r="R155" s="13"/>
      <c r="S155" s="16"/>
      <c r="T155" s="13"/>
      <c r="W155" s="16"/>
      <c r="X155" s="13"/>
      <c r="Y155" s="16"/>
      <c r="Z155" s="13"/>
      <c r="AC155" s="16"/>
      <c r="AD155" s="13"/>
      <c r="AE155" s="16"/>
      <c r="AF155" s="13"/>
      <c r="AI155" s="16"/>
      <c r="AJ155" s="13"/>
      <c r="AK155" s="16"/>
      <c r="AL155" s="13"/>
      <c r="AO155" s="16"/>
      <c r="AP155" s="13"/>
    </row>
    <row r="156" spans="5:42" ht="12.75" hidden="1">
      <c r="E156" s="16"/>
      <c r="F156" s="13"/>
      <c r="G156" s="16"/>
      <c r="H156" s="13"/>
      <c r="K156" s="16"/>
      <c r="L156" s="13"/>
      <c r="M156" s="16"/>
      <c r="N156" s="13"/>
      <c r="Q156" s="16"/>
      <c r="R156" s="13"/>
      <c r="S156" s="16"/>
      <c r="T156" s="13"/>
      <c r="W156" s="16"/>
      <c r="X156" s="13"/>
      <c r="Y156" s="16"/>
      <c r="Z156" s="13"/>
      <c r="AC156" s="16"/>
      <c r="AD156" s="13"/>
      <c r="AE156" s="16"/>
      <c r="AF156" s="13"/>
      <c r="AI156" s="16"/>
      <c r="AJ156" s="13"/>
      <c r="AK156" s="16"/>
      <c r="AL156" s="13"/>
      <c r="AO156" s="16"/>
      <c r="AP156" s="13"/>
    </row>
    <row r="157" spans="5:42" ht="12.75" hidden="1">
      <c r="E157" s="16"/>
      <c r="F157" s="13"/>
      <c r="G157" s="16"/>
      <c r="H157" s="13"/>
      <c r="K157" s="16"/>
      <c r="L157" s="13"/>
      <c r="M157" s="16"/>
      <c r="N157" s="13"/>
      <c r="Q157" s="16"/>
      <c r="R157" s="13"/>
      <c r="S157" s="16"/>
      <c r="T157" s="13"/>
      <c r="W157" s="16"/>
      <c r="X157" s="13"/>
      <c r="Y157" s="16"/>
      <c r="Z157" s="13"/>
      <c r="AC157" s="16"/>
      <c r="AD157" s="13"/>
      <c r="AE157" s="16"/>
      <c r="AF157" s="13"/>
      <c r="AI157" s="16"/>
      <c r="AJ157" s="13"/>
      <c r="AK157" s="16"/>
      <c r="AL157" s="13"/>
      <c r="AO157" s="16"/>
      <c r="AP157" s="13"/>
    </row>
    <row r="158" spans="5:42" ht="12.75" hidden="1">
      <c r="E158" s="16"/>
      <c r="F158" s="13"/>
      <c r="G158" s="16"/>
      <c r="H158" s="13"/>
      <c r="K158" s="16"/>
      <c r="L158" s="13"/>
      <c r="M158" s="16"/>
      <c r="N158" s="13"/>
      <c r="Q158" s="16"/>
      <c r="R158" s="13"/>
      <c r="S158" s="16"/>
      <c r="T158" s="13"/>
      <c r="W158" s="16"/>
      <c r="X158" s="13"/>
      <c r="Y158" s="16"/>
      <c r="Z158" s="13"/>
      <c r="AC158" s="16"/>
      <c r="AD158" s="13"/>
      <c r="AE158" s="16"/>
      <c r="AF158" s="13"/>
      <c r="AI158" s="16"/>
      <c r="AJ158" s="13"/>
      <c r="AK158" s="16"/>
      <c r="AL158" s="13"/>
      <c r="AO158" s="16"/>
      <c r="AP158" s="13"/>
    </row>
    <row r="159" spans="5:42" ht="12.75" hidden="1">
      <c r="E159" s="16"/>
      <c r="F159" s="13"/>
      <c r="G159" s="16"/>
      <c r="H159" s="13"/>
      <c r="K159" s="16"/>
      <c r="L159" s="13"/>
      <c r="M159" s="16"/>
      <c r="N159" s="13"/>
      <c r="Q159" s="16"/>
      <c r="R159" s="13"/>
      <c r="S159" s="16"/>
      <c r="T159" s="13"/>
      <c r="W159" s="16"/>
      <c r="X159" s="13"/>
      <c r="Y159" s="16"/>
      <c r="Z159" s="13"/>
      <c r="AC159" s="16"/>
      <c r="AD159" s="13"/>
      <c r="AE159" s="16"/>
      <c r="AF159" s="13"/>
      <c r="AI159" s="16"/>
      <c r="AJ159" s="13"/>
      <c r="AK159" s="16"/>
      <c r="AL159" s="13"/>
      <c r="AO159" s="16"/>
      <c r="AP159" s="13"/>
    </row>
    <row r="160" spans="5:42" ht="12.75" hidden="1">
      <c r="E160" s="16"/>
      <c r="F160" s="13"/>
      <c r="G160" s="16"/>
      <c r="H160" s="13"/>
      <c r="K160" s="16"/>
      <c r="L160" s="13"/>
      <c r="M160" s="16"/>
      <c r="N160" s="13"/>
      <c r="Q160" s="16"/>
      <c r="R160" s="13"/>
      <c r="S160" s="16"/>
      <c r="T160" s="13"/>
      <c r="W160" s="16"/>
      <c r="X160" s="13"/>
      <c r="Y160" s="16"/>
      <c r="Z160" s="13"/>
      <c r="AC160" s="16"/>
      <c r="AD160" s="13"/>
      <c r="AE160" s="16"/>
      <c r="AF160" s="13"/>
      <c r="AI160" s="16"/>
      <c r="AJ160" s="13"/>
      <c r="AK160" s="16"/>
      <c r="AL160" s="13"/>
      <c r="AO160" s="16"/>
      <c r="AP160" s="13"/>
    </row>
    <row r="161" spans="5:42" ht="12.75" hidden="1">
      <c r="E161" s="16"/>
      <c r="F161" s="13"/>
      <c r="G161" s="16"/>
      <c r="H161" s="13"/>
      <c r="K161" s="16"/>
      <c r="L161" s="13"/>
      <c r="M161" s="16"/>
      <c r="N161" s="13"/>
      <c r="Q161" s="16"/>
      <c r="R161" s="13"/>
      <c r="S161" s="16"/>
      <c r="T161" s="13"/>
      <c r="W161" s="16"/>
      <c r="X161" s="13"/>
      <c r="Y161" s="16"/>
      <c r="Z161" s="13"/>
      <c r="AC161" s="16"/>
      <c r="AD161" s="13"/>
      <c r="AE161" s="16"/>
      <c r="AF161" s="13"/>
      <c r="AI161" s="16"/>
      <c r="AJ161" s="13"/>
      <c r="AK161" s="16"/>
      <c r="AL161" s="13"/>
      <c r="AO161" s="16"/>
      <c r="AP161" s="13"/>
    </row>
    <row r="162" spans="5:42" ht="12.75" hidden="1">
      <c r="E162" s="16"/>
      <c r="F162" s="13"/>
      <c r="G162" s="16"/>
      <c r="H162" s="13"/>
      <c r="K162" s="16"/>
      <c r="L162" s="13"/>
      <c r="M162" s="16"/>
      <c r="N162" s="13"/>
      <c r="Q162" s="16"/>
      <c r="R162" s="13"/>
      <c r="S162" s="16"/>
      <c r="T162" s="13"/>
      <c r="W162" s="16"/>
      <c r="X162" s="13"/>
      <c r="Y162" s="16"/>
      <c r="Z162" s="13"/>
      <c r="AC162" s="16"/>
      <c r="AD162" s="13"/>
      <c r="AE162" s="16"/>
      <c r="AF162" s="13"/>
      <c r="AI162" s="16"/>
      <c r="AJ162" s="13"/>
      <c r="AK162" s="16"/>
      <c r="AL162" s="13"/>
      <c r="AO162" s="16"/>
      <c r="AP162" s="13"/>
    </row>
    <row r="163" spans="5:42" ht="12.75" hidden="1">
      <c r="E163" s="16"/>
      <c r="F163" s="13"/>
      <c r="G163" s="16"/>
      <c r="H163" s="13"/>
      <c r="K163" s="16"/>
      <c r="L163" s="13"/>
      <c r="M163" s="16"/>
      <c r="N163" s="13"/>
      <c r="Q163" s="16"/>
      <c r="R163" s="13"/>
      <c r="S163" s="16"/>
      <c r="T163" s="13"/>
      <c r="W163" s="16"/>
      <c r="X163" s="13"/>
      <c r="Y163" s="16"/>
      <c r="Z163" s="13"/>
      <c r="AC163" s="16"/>
      <c r="AD163" s="13"/>
      <c r="AE163" s="16"/>
      <c r="AF163" s="13"/>
      <c r="AI163" s="16"/>
      <c r="AJ163" s="13"/>
      <c r="AK163" s="16"/>
      <c r="AL163" s="13"/>
      <c r="AO163" s="16"/>
      <c r="AP163" s="13"/>
    </row>
    <row r="164" spans="5:42" ht="12.75" hidden="1">
      <c r="E164" s="16"/>
      <c r="F164" s="13"/>
      <c r="G164" s="16"/>
      <c r="H164" s="13"/>
      <c r="K164" s="16"/>
      <c r="L164" s="13"/>
      <c r="M164" s="16"/>
      <c r="N164" s="13"/>
      <c r="Q164" s="16"/>
      <c r="R164" s="13"/>
      <c r="S164" s="16"/>
      <c r="T164" s="13"/>
      <c r="W164" s="16"/>
      <c r="X164" s="13"/>
      <c r="Y164" s="16"/>
      <c r="Z164" s="13"/>
      <c r="AC164" s="16"/>
      <c r="AD164" s="13"/>
      <c r="AE164" s="16"/>
      <c r="AF164" s="13"/>
      <c r="AI164" s="16"/>
      <c r="AJ164" s="13"/>
      <c r="AK164" s="16"/>
      <c r="AL164" s="13"/>
      <c r="AO164" s="16"/>
      <c r="AP164" s="13"/>
    </row>
    <row r="165" spans="5:42" ht="12.75" hidden="1">
      <c r="E165" s="16"/>
      <c r="F165" s="13"/>
      <c r="G165" s="16"/>
      <c r="H165" s="13"/>
      <c r="K165" s="16"/>
      <c r="L165" s="13"/>
      <c r="M165" s="16"/>
      <c r="N165" s="13"/>
      <c r="Q165" s="16"/>
      <c r="R165" s="13"/>
      <c r="S165" s="16"/>
      <c r="T165" s="13"/>
      <c r="W165" s="16"/>
      <c r="X165" s="13"/>
      <c r="Y165" s="16"/>
      <c r="Z165" s="13"/>
      <c r="AC165" s="16"/>
      <c r="AD165" s="13"/>
      <c r="AE165" s="16"/>
      <c r="AF165" s="13"/>
      <c r="AI165" s="16"/>
      <c r="AJ165" s="13"/>
      <c r="AK165" s="16"/>
      <c r="AL165" s="13"/>
      <c r="AO165" s="16"/>
      <c r="AP165" s="13"/>
    </row>
    <row r="166" spans="5:42" ht="12.75" hidden="1">
      <c r="E166" s="16"/>
      <c r="F166" s="13"/>
      <c r="G166" s="16"/>
      <c r="H166" s="13"/>
      <c r="K166" s="16"/>
      <c r="L166" s="13"/>
      <c r="M166" s="16"/>
      <c r="N166" s="13"/>
      <c r="Q166" s="16"/>
      <c r="R166" s="13"/>
      <c r="S166" s="16"/>
      <c r="T166" s="13"/>
      <c r="W166" s="16"/>
      <c r="X166" s="13"/>
      <c r="Y166" s="16"/>
      <c r="Z166" s="13"/>
      <c r="AC166" s="16"/>
      <c r="AD166" s="13"/>
      <c r="AE166" s="16"/>
      <c r="AF166" s="13"/>
      <c r="AI166" s="16"/>
      <c r="AJ166" s="13"/>
      <c r="AK166" s="16"/>
      <c r="AL166" s="13"/>
      <c r="AO166" s="16"/>
      <c r="AP166" s="13"/>
    </row>
    <row r="167" spans="5:42" ht="12.75" hidden="1">
      <c r="E167" s="16"/>
      <c r="F167" s="13"/>
      <c r="G167" s="16"/>
      <c r="H167" s="13"/>
      <c r="K167" s="16"/>
      <c r="L167" s="13"/>
      <c r="M167" s="16"/>
      <c r="N167" s="13"/>
      <c r="Q167" s="16"/>
      <c r="R167" s="13"/>
      <c r="S167" s="16"/>
      <c r="T167" s="13"/>
      <c r="W167" s="16"/>
      <c r="X167" s="13"/>
      <c r="Y167" s="16"/>
      <c r="Z167" s="13"/>
      <c r="AC167" s="16"/>
      <c r="AD167" s="13"/>
      <c r="AE167" s="16"/>
      <c r="AF167" s="13"/>
      <c r="AI167" s="16"/>
      <c r="AJ167" s="13"/>
      <c r="AK167" s="16"/>
      <c r="AL167" s="13"/>
      <c r="AO167" s="16"/>
      <c r="AP167" s="13"/>
    </row>
    <row r="168" spans="5:42" ht="12.75" hidden="1">
      <c r="E168" s="16"/>
      <c r="F168" s="13"/>
      <c r="G168" s="16"/>
      <c r="H168" s="13"/>
      <c r="K168" s="16"/>
      <c r="L168" s="13"/>
      <c r="M168" s="16"/>
      <c r="N168" s="13"/>
      <c r="Q168" s="16"/>
      <c r="R168" s="13"/>
      <c r="S168" s="16"/>
      <c r="T168" s="13"/>
      <c r="W168" s="16"/>
      <c r="X168" s="13"/>
      <c r="Y168" s="16"/>
      <c r="Z168" s="13"/>
      <c r="AC168" s="16"/>
      <c r="AD168" s="13"/>
      <c r="AE168" s="16"/>
      <c r="AF168" s="13"/>
      <c r="AI168" s="16"/>
      <c r="AJ168" s="13"/>
      <c r="AK168" s="16"/>
      <c r="AL168" s="13"/>
      <c r="AO168" s="16"/>
      <c r="AP168" s="13"/>
    </row>
    <row r="169" spans="5:42" ht="12.75" hidden="1">
      <c r="E169" s="16"/>
      <c r="F169" s="13"/>
      <c r="G169" s="16"/>
      <c r="H169" s="13"/>
      <c r="K169" s="16"/>
      <c r="L169" s="13"/>
      <c r="M169" s="16"/>
      <c r="N169" s="13"/>
      <c r="Q169" s="16"/>
      <c r="R169" s="13"/>
      <c r="S169" s="16"/>
      <c r="T169" s="13"/>
      <c r="W169" s="16"/>
      <c r="X169" s="13"/>
      <c r="Y169" s="16"/>
      <c r="Z169" s="13"/>
      <c r="AC169" s="16"/>
      <c r="AD169" s="13"/>
      <c r="AE169" s="16"/>
      <c r="AF169" s="13"/>
      <c r="AI169" s="16"/>
      <c r="AJ169" s="13"/>
      <c r="AK169" s="16"/>
      <c r="AL169" s="13"/>
      <c r="AO169" s="16"/>
      <c r="AP169" s="13"/>
    </row>
    <row r="170" spans="5:42" ht="12.75" hidden="1">
      <c r="E170" s="16"/>
      <c r="F170" s="13"/>
      <c r="G170" s="16"/>
      <c r="H170" s="13"/>
      <c r="K170" s="16"/>
      <c r="L170" s="13"/>
      <c r="M170" s="16"/>
      <c r="N170" s="13"/>
      <c r="Q170" s="16"/>
      <c r="R170" s="13"/>
      <c r="S170" s="16"/>
      <c r="T170" s="13"/>
      <c r="W170" s="16"/>
      <c r="X170" s="13"/>
      <c r="Y170" s="16"/>
      <c r="Z170" s="13"/>
      <c r="AC170" s="16"/>
      <c r="AD170" s="13"/>
      <c r="AE170" s="16"/>
      <c r="AF170" s="13"/>
      <c r="AI170" s="16"/>
      <c r="AJ170" s="13"/>
      <c r="AK170" s="16"/>
      <c r="AL170" s="13"/>
      <c r="AO170" s="16"/>
      <c r="AP170" s="13"/>
    </row>
    <row r="171" spans="5:42" ht="12.75" hidden="1">
      <c r="E171" s="16"/>
      <c r="F171" s="13"/>
      <c r="G171" s="16"/>
      <c r="H171" s="13"/>
      <c r="K171" s="16"/>
      <c r="L171" s="13"/>
      <c r="M171" s="16"/>
      <c r="N171" s="13"/>
      <c r="Q171" s="16"/>
      <c r="R171" s="13"/>
      <c r="S171" s="16"/>
      <c r="T171" s="13"/>
      <c r="W171" s="16"/>
      <c r="X171" s="13"/>
      <c r="Y171" s="16"/>
      <c r="Z171" s="13"/>
      <c r="AC171" s="16"/>
      <c r="AD171" s="13"/>
      <c r="AE171" s="16"/>
      <c r="AF171" s="13"/>
      <c r="AI171" s="16"/>
      <c r="AJ171" s="13"/>
      <c r="AK171" s="16"/>
      <c r="AL171" s="13"/>
      <c r="AO171" s="16"/>
      <c r="AP171" s="13"/>
    </row>
    <row r="172" spans="5:42" ht="12.75" hidden="1">
      <c r="E172" s="16"/>
      <c r="F172" s="13"/>
      <c r="G172" s="16"/>
      <c r="H172" s="13"/>
      <c r="K172" s="16"/>
      <c r="L172" s="13"/>
      <c r="M172" s="16"/>
      <c r="N172" s="13"/>
      <c r="Q172" s="16"/>
      <c r="R172" s="13"/>
      <c r="S172" s="16"/>
      <c r="T172" s="13"/>
      <c r="W172" s="16"/>
      <c r="X172" s="13"/>
      <c r="Y172" s="16"/>
      <c r="Z172" s="13"/>
      <c r="AC172" s="16"/>
      <c r="AD172" s="13"/>
      <c r="AE172" s="16"/>
      <c r="AF172" s="13"/>
      <c r="AI172" s="16"/>
      <c r="AJ172" s="13"/>
      <c r="AK172" s="16"/>
      <c r="AL172" s="13"/>
      <c r="AO172" s="16"/>
      <c r="AP172" s="13"/>
    </row>
    <row r="173" spans="5:42" ht="12.75" hidden="1">
      <c r="E173" s="16"/>
      <c r="F173" s="13"/>
      <c r="G173" s="16"/>
      <c r="H173" s="13"/>
      <c r="K173" s="16"/>
      <c r="L173" s="13"/>
      <c r="M173" s="16"/>
      <c r="N173" s="13"/>
      <c r="Q173" s="16"/>
      <c r="R173" s="13"/>
      <c r="S173" s="16"/>
      <c r="T173" s="13"/>
      <c r="W173" s="16"/>
      <c r="X173" s="13"/>
      <c r="Y173" s="16"/>
      <c r="Z173" s="13"/>
      <c r="AC173" s="16"/>
      <c r="AD173" s="13"/>
      <c r="AE173" s="16"/>
      <c r="AF173" s="13"/>
      <c r="AI173" s="16"/>
      <c r="AJ173" s="13"/>
      <c r="AK173" s="16"/>
      <c r="AL173" s="13"/>
      <c r="AO173" s="16"/>
      <c r="AP173" s="13"/>
    </row>
    <row r="174" spans="5:42" ht="12.75" hidden="1">
      <c r="E174" s="16"/>
      <c r="F174" s="13"/>
      <c r="G174" s="16"/>
      <c r="H174" s="13"/>
      <c r="K174" s="16"/>
      <c r="L174" s="13"/>
      <c r="M174" s="16"/>
      <c r="N174" s="13"/>
      <c r="Q174" s="16"/>
      <c r="R174" s="13"/>
      <c r="S174" s="16"/>
      <c r="T174" s="13"/>
      <c r="W174" s="16"/>
      <c r="X174" s="13"/>
      <c r="Y174" s="16"/>
      <c r="Z174" s="13"/>
      <c r="AC174" s="16"/>
      <c r="AD174" s="13"/>
      <c r="AE174" s="16"/>
      <c r="AF174" s="13"/>
      <c r="AI174" s="16"/>
      <c r="AJ174" s="13"/>
      <c r="AK174" s="16"/>
      <c r="AL174" s="13"/>
      <c r="AO174" s="16"/>
      <c r="AP174" s="13"/>
    </row>
    <row r="175" spans="5:42" ht="12.75" hidden="1">
      <c r="E175" s="16"/>
      <c r="F175" s="13"/>
      <c r="G175" s="16"/>
      <c r="H175" s="13"/>
      <c r="K175" s="16"/>
      <c r="L175" s="13"/>
      <c r="M175" s="16"/>
      <c r="N175" s="13"/>
      <c r="Q175" s="16"/>
      <c r="R175" s="13"/>
      <c r="S175" s="16"/>
      <c r="T175" s="13"/>
      <c r="W175" s="16"/>
      <c r="X175" s="13"/>
      <c r="Y175" s="16"/>
      <c r="Z175" s="13"/>
      <c r="AC175" s="16"/>
      <c r="AD175" s="13"/>
      <c r="AE175" s="16"/>
      <c r="AF175" s="13"/>
      <c r="AI175" s="16"/>
      <c r="AJ175" s="13"/>
      <c r="AK175" s="16"/>
      <c r="AL175" s="13"/>
      <c r="AO175" s="16"/>
      <c r="AP175" s="13"/>
    </row>
    <row r="176" spans="5:42" ht="12.75" hidden="1">
      <c r="E176" s="16"/>
      <c r="F176" s="13"/>
      <c r="G176" s="16"/>
      <c r="H176" s="13"/>
      <c r="K176" s="16"/>
      <c r="L176" s="13"/>
      <c r="M176" s="16"/>
      <c r="N176" s="13"/>
      <c r="Q176" s="16"/>
      <c r="R176" s="13"/>
      <c r="S176" s="16"/>
      <c r="T176" s="13"/>
      <c r="W176" s="16"/>
      <c r="X176" s="13"/>
      <c r="Y176" s="16"/>
      <c r="Z176" s="13"/>
      <c r="AC176" s="16"/>
      <c r="AD176" s="13"/>
      <c r="AE176" s="16"/>
      <c r="AF176" s="13"/>
      <c r="AI176" s="16"/>
      <c r="AJ176" s="13"/>
      <c r="AK176" s="16"/>
      <c r="AL176" s="13"/>
      <c r="AO176" s="16"/>
      <c r="AP176" s="13"/>
    </row>
    <row r="177" spans="5:42" ht="12.75" hidden="1">
      <c r="E177" s="16"/>
      <c r="F177" s="13"/>
      <c r="G177" s="16"/>
      <c r="H177" s="13"/>
      <c r="K177" s="16"/>
      <c r="L177" s="13"/>
      <c r="M177" s="16"/>
      <c r="N177" s="13"/>
      <c r="Q177" s="16"/>
      <c r="R177" s="13"/>
      <c r="S177" s="16"/>
      <c r="T177" s="13"/>
      <c r="W177" s="16"/>
      <c r="X177" s="13"/>
      <c r="Y177" s="16"/>
      <c r="Z177" s="13"/>
      <c r="AC177" s="16"/>
      <c r="AD177" s="13"/>
      <c r="AE177" s="16"/>
      <c r="AF177" s="13"/>
      <c r="AI177" s="16"/>
      <c r="AJ177" s="13"/>
      <c r="AK177" s="16"/>
      <c r="AL177" s="13"/>
      <c r="AO177" s="16"/>
      <c r="AP177" s="13"/>
    </row>
    <row r="178" spans="5:42" ht="12.75" hidden="1">
      <c r="E178" s="16"/>
      <c r="F178" s="13"/>
      <c r="G178" s="16"/>
      <c r="H178" s="13"/>
      <c r="K178" s="16"/>
      <c r="L178" s="13"/>
      <c r="M178" s="16"/>
      <c r="N178" s="13"/>
      <c r="Q178" s="16"/>
      <c r="R178" s="13"/>
      <c r="S178" s="16"/>
      <c r="T178" s="13"/>
      <c r="W178" s="16"/>
      <c r="X178" s="13"/>
      <c r="Y178" s="16"/>
      <c r="Z178" s="13"/>
      <c r="AC178" s="16"/>
      <c r="AD178" s="13"/>
      <c r="AE178" s="16"/>
      <c r="AF178" s="13"/>
      <c r="AI178" s="16"/>
      <c r="AJ178" s="13"/>
      <c r="AK178" s="16"/>
      <c r="AL178" s="13"/>
      <c r="AO178" s="16"/>
      <c r="AP178" s="13"/>
    </row>
    <row r="179" spans="7:36" ht="12.75" hidden="1">
      <c r="G179" s="16"/>
      <c r="H179" s="13"/>
      <c r="K179" s="16"/>
      <c r="L179" s="13"/>
      <c r="Y179" s="16"/>
      <c r="Z179" s="13"/>
      <c r="AC179" s="16"/>
      <c r="AD179" s="13"/>
      <c r="AI179" s="16"/>
      <c r="AJ179" s="13"/>
    </row>
    <row r="180" spans="29:36" ht="12.75" hidden="1">
      <c r="AC180" s="16"/>
      <c r="AD180" s="13"/>
      <c r="AI180" s="16"/>
      <c r="AJ180" s="13"/>
    </row>
    <row r="181" spans="35:36" ht="12.75" hidden="1">
      <c r="AI181" s="16"/>
      <c r="AJ181" s="13"/>
    </row>
    <row r="182" ht="12.75" hidden="1"/>
    <row r="183" ht="12.75" hidden="1"/>
    <row r="184" ht="12.75" hidden="1"/>
    <row r="185" ht="12.75" hidden="1"/>
    <row r="186" ht="12.75" hidden="1"/>
    <row r="187" ht="12.75" hidden="1"/>
    <row r="188" ht="12.75" hidden="1"/>
    <row r="189" ht="12.75" hidden="1"/>
    <row r="190" ht="12.75" hidden="1"/>
    <row r="191" ht="12.75" hidden="1"/>
  </sheetData>
  <sheetProtection password="C79A" sheet="1" objects="1"/>
  <mergeCells count="29">
    <mergeCell ref="Y2:Z2"/>
    <mergeCell ref="AA2:AB2"/>
    <mergeCell ref="AC2:AD2"/>
    <mergeCell ref="AE2:AF2"/>
    <mergeCell ref="AO2:AP2"/>
    <mergeCell ref="AG2:AH2"/>
    <mergeCell ref="AI2:AJ2"/>
    <mergeCell ref="AK2:AL2"/>
    <mergeCell ref="AM2:AN2"/>
    <mergeCell ref="M2:N2"/>
    <mergeCell ref="O2:P2"/>
    <mergeCell ref="Q2:R2"/>
    <mergeCell ref="S2:T2"/>
    <mergeCell ref="U2:V2"/>
    <mergeCell ref="W2:X2"/>
    <mergeCell ref="A2:B2"/>
    <mergeCell ref="C2:D2"/>
    <mergeCell ref="E2:F2"/>
    <mergeCell ref="G2:H2"/>
    <mergeCell ref="I2:J2"/>
    <mergeCell ref="K2:L2"/>
    <mergeCell ref="K1:L1"/>
    <mergeCell ref="M1:N1"/>
    <mergeCell ref="O1:P1"/>
    <mergeCell ref="A1:B1"/>
    <mergeCell ref="C1:D1"/>
    <mergeCell ref="G1:H1"/>
    <mergeCell ref="I1:J1"/>
    <mergeCell ref="E1:F1"/>
  </mergeCells>
  <hyperlinks>
    <hyperlink ref="G1" location="Obrazac!A1" display="Obrazac"/>
    <hyperlink ref="I1" location="Kontrole!A1" display="Kontrole"/>
    <hyperlink ref="K1" location="Djelat!A1" display="Djelatnosti"/>
    <hyperlink ref="M1" location="Razdjeli!A1" display="Razdjeli"/>
    <hyperlink ref="O1" location="Promjene!A1" display="Promjene"/>
    <hyperlink ref="C1" location="Novosti!A1" display="Upute"/>
    <hyperlink ref="E1" location="Obrazac!A1" display="Obrazac"/>
    <hyperlink ref="E1:F1" location="Upute!A1" display="Upute"/>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617"/>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8.5742187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1174</v>
      </c>
      <c r="B1" s="39" t="s">
        <v>1175</v>
      </c>
      <c r="C1" s="39" t="s">
        <v>1176</v>
      </c>
      <c r="D1" s="39" t="s">
        <v>1177</v>
      </c>
      <c r="E1" s="39" t="s">
        <v>1178</v>
      </c>
      <c r="F1" s="39" t="s">
        <v>1182</v>
      </c>
      <c r="G1" s="39" t="s">
        <v>1180</v>
      </c>
      <c r="H1" s="40" t="s">
        <v>1181</v>
      </c>
    </row>
    <row r="2" spans="1:8" ht="18" customHeight="1">
      <c r="A2" s="41" t="s">
        <v>1343</v>
      </c>
      <c r="B2" s="259" t="s">
        <v>1344</v>
      </c>
      <c r="C2" s="260"/>
      <c r="D2" s="260"/>
      <c r="E2" s="260"/>
      <c r="F2" s="260"/>
      <c r="G2" s="260"/>
      <c r="H2" s="260"/>
    </row>
    <row r="3" spans="1:8" ht="15" customHeight="1">
      <c r="A3" s="85">
        <v>111</v>
      </c>
      <c r="B3" s="86" t="s">
        <v>671</v>
      </c>
      <c r="C3" s="87"/>
      <c r="D3" s="87"/>
      <c r="E3" s="87"/>
      <c r="F3" s="87"/>
      <c r="G3" s="87"/>
      <c r="H3" s="88"/>
    </row>
    <row r="4" spans="1:8" ht="15" customHeight="1">
      <c r="A4" s="89">
        <v>112</v>
      </c>
      <c r="B4" s="90" t="s">
        <v>672</v>
      </c>
      <c r="C4" s="91"/>
      <c r="D4" s="91"/>
      <c r="E4" s="91"/>
      <c r="F4" s="91"/>
      <c r="G4" s="91"/>
      <c r="H4" s="92"/>
    </row>
    <row r="5" spans="1:8" ht="15" customHeight="1">
      <c r="A5" s="89">
        <v>113</v>
      </c>
      <c r="B5" s="90" t="s">
        <v>673</v>
      </c>
      <c r="C5" s="91"/>
      <c r="D5" s="91"/>
      <c r="E5" s="91"/>
      <c r="F5" s="91"/>
      <c r="G5" s="91"/>
      <c r="H5" s="92"/>
    </row>
    <row r="6" spans="1:8" ht="15" customHeight="1">
      <c r="A6" s="89">
        <v>114</v>
      </c>
      <c r="B6" s="90" t="s">
        <v>674</v>
      </c>
      <c r="C6" s="91"/>
      <c r="D6" s="91"/>
      <c r="E6" s="91"/>
      <c r="F6" s="91"/>
      <c r="G6" s="91"/>
      <c r="H6" s="92"/>
    </row>
    <row r="7" spans="1:8" ht="15" customHeight="1">
      <c r="A7" s="89">
        <v>115</v>
      </c>
      <c r="B7" s="90" t="s">
        <v>675</v>
      </c>
      <c r="C7" s="91"/>
      <c r="D7" s="91"/>
      <c r="E7" s="91"/>
      <c r="F7" s="91"/>
      <c r="G7" s="91"/>
      <c r="H7" s="92"/>
    </row>
    <row r="8" spans="1:8" ht="15" customHeight="1">
      <c r="A8" s="89">
        <v>116</v>
      </c>
      <c r="B8" s="90" t="s">
        <v>676</v>
      </c>
      <c r="C8" s="91"/>
      <c r="D8" s="91"/>
      <c r="E8" s="91"/>
      <c r="F8" s="91"/>
      <c r="G8" s="91"/>
      <c r="H8" s="92"/>
    </row>
    <row r="9" spans="1:8" ht="15" customHeight="1">
      <c r="A9" s="89">
        <v>119</v>
      </c>
      <c r="B9" s="90" t="s">
        <v>677</v>
      </c>
      <c r="C9" s="91"/>
      <c r="D9" s="91"/>
      <c r="E9" s="91"/>
      <c r="F9" s="91"/>
      <c r="G9" s="91"/>
      <c r="H9" s="92"/>
    </row>
    <row r="10" spans="1:8" ht="15" customHeight="1">
      <c r="A10" s="89">
        <v>121</v>
      </c>
      <c r="B10" s="90" t="s">
        <v>678</v>
      </c>
      <c r="C10" s="91"/>
      <c r="D10" s="91"/>
      <c r="E10" s="91"/>
      <c r="F10" s="91"/>
      <c r="G10" s="91"/>
      <c r="H10" s="92"/>
    </row>
    <row r="11" spans="1:8" ht="15" customHeight="1">
      <c r="A11" s="89">
        <v>122</v>
      </c>
      <c r="B11" s="90" t="s">
        <v>679</v>
      </c>
      <c r="C11" s="91"/>
      <c r="D11" s="91"/>
      <c r="E11" s="91"/>
      <c r="F11" s="91"/>
      <c r="G11" s="91"/>
      <c r="H11" s="92"/>
    </row>
    <row r="12" spans="1:8" ht="15" customHeight="1">
      <c r="A12" s="89">
        <v>123</v>
      </c>
      <c r="B12" s="90" t="s">
        <v>680</v>
      </c>
      <c r="C12" s="91"/>
      <c r="D12" s="91"/>
      <c r="E12" s="91"/>
      <c r="F12" s="91"/>
      <c r="G12" s="91"/>
      <c r="H12" s="92"/>
    </row>
    <row r="13" spans="1:8" ht="15" customHeight="1">
      <c r="A13" s="89">
        <v>124</v>
      </c>
      <c r="B13" s="90" t="s">
        <v>681</v>
      </c>
      <c r="C13" s="91"/>
      <c r="D13" s="91"/>
      <c r="E13" s="91"/>
      <c r="F13" s="91"/>
      <c r="G13" s="91"/>
      <c r="H13" s="92"/>
    </row>
    <row r="14" spans="1:8" ht="15" customHeight="1">
      <c r="A14" s="89">
        <v>125</v>
      </c>
      <c r="B14" s="90" t="s">
        <v>682</v>
      </c>
      <c r="C14" s="91"/>
      <c r="D14" s="91"/>
      <c r="E14" s="91"/>
      <c r="F14" s="91"/>
      <c r="G14" s="91"/>
      <c r="H14" s="92"/>
    </row>
    <row r="15" spans="1:8" ht="15" customHeight="1">
      <c r="A15" s="89">
        <v>126</v>
      </c>
      <c r="B15" s="90" t="s">
        <v>683</v>
      </c>
      <c r="C15" s="91"/>
      <c r="D15" s="91"/>
      <c r="E15" s="91"/>
      <c r="F15" s="91"/>
      <c r="G15" s="91"/>
      <c r="H15" s="92"/>
    </row>
    <row r="16" spans="1:8" ht="15" customHeight="1">
      <c r="A16" s="89">
        <v>127</v>
      </c>
      <c r="B16" s="90" t="s">
        <v>684</v>
      </c>
      <c r="C16" s="91"/>
      <c r="D16" s="91"/>
      <c r="E16" s="91"/>
      <c r="F16" s="91"/>
      <c r="G16" s="91"/>
      <c r="H16" s="92"/>
    </row>
    <row r="17" spans="1:8" ht="15" customHeight="1">
      <c r="A17" s="89">
        <v>128</v>
      </c>
      <c r="B17" s="90" t="s">
        <v>685</v>
      </c>
      <c r="C17" s="91"/>
      <c r="D17" s="91"/>
      <c r="E17" s="91"/>
      <c r="F17" s="91"/>
      <c r="G17" s="91"/>
      <c r="H17" s="92"/>
    </row>
    <row r="18" spans="1:8" ht="15" customHeight="1">
      <c r="A18" s="89">
        <v>129</v>
      </c>
      <c r="B18" s="90" t="s">
        <v>686</v>
      </c>
      <c r="C18" s="91"/>
      <c r="D18" s="91"/>
      <c r="E18" s="91"/>
      <c r="F18" s="91"/>
      <c r="G18" s="91"/>
      <c r="H18" s="92"/>
    </row>
    <row r="19" spans="1:8" ht="15" customHeight="1">
      <c r="A19" s="89">
        <v>130</v>
      </c>
      <c r="B19" s="90" t="s">
        <v>687</v>
      </c>
      <c r="C19" s="91"/>
      <c r="D19" s="91"/>
      <c r="E19" s="91"/>
      <c r="F19" s="91"/>
      <c r="G19" s="91"/>
      <c r="H19" s="92"/>
    </row>
    <row r="20" spans="1:8" ht="15" customHeight="1">
      <c r="A20" s="89">
        <v>141</v>
      </c>
      <c r="B20" s="90" t="s">
        <v>688</v>
      </c>
      <c r="C20" s="91"/>
      <c r="D20" s="91"/>
      <c r="E20" s="91"/>
      <c r="F20" s="91"/>
      <c r="G20" s="91"/>
      <c r="H20" s="92"/>
    </row>
    <row r="21" spans="1:8" ht="15" customHeight="1">
      <c r="A21" s="89">
        <v>142</v>
      </c>
      <c r="B21" s="90" t="s">
        <v>689</v>
      </c>
      <c r="C21" s="91"/>
      <c r="D21" s="91"/>
      <c r="E21" s="91"/>
      <c r="F21" s="91"/>
      <c r="G21" s="91"/>
      <c r="H21" s="92"/>
    </row>
    <row r="22" spans="1:8" ht="15" customHeight="1">
      <c r="A22" s="89">
        <v>143</v>
      </c>
      <c r="B22" s="90" t="s">
        <v>883</v>
      </c>
      <c r="C22" s="91"/>
      <c r="D22" s="91"/>
      <c r="E22" s="91"/>
      <c r="F22" s="91"/>
      <c r="G22" s="91"/>
      <c r="H22" s="92"/>
    </row>
    <row r="23" spans="1:8" ht="15" customHeight="1">
      <c r="A23" s="89">
        <v>144</v>
      </c>
      <c r="B23" s="90" t="s">
        <v>690</v>
      </c>
      <c r="C23" s="91"/>
      <c r="D23" s="91"/>
      <c r="E23" s="91"/>
      <c r="F23" s="91"/>
      <c r="G23" s="91"/>
      <c r="H23" s="92"/>
    </row>
    <row r="24" spans="1:8" ht="15" customHeight="1">
      <c r="A24" s="89">
        <v>145</v>
      </c>
      <c r="B24" s="90" t="s">
        <v>882</v>
      </c>
      <c r="C24" s="91"/>
      <c r="D24" s="91"/>
      <c r="E24" s="91"/>
      <c r="F24" s="91"/>
      <c r="G24" s="91"/>
      <c r="H24" s="92"/>
    </row>
    <row r="25" spans="1:8" ht="15" customHeight="1">
      <c r="A25" s="89">
        <v>146</v>
      </c>
      <c r="B25" s="90" t="s">
        <v>884</v>
      </c>
      <c r="C25" s="91"/>
      <c r="D25" s="91"/>
      <c r="E25" s="91"/>
      <c r="F25" s="91"/>
      <c r="G25" s="91"/>
      <c r="H25" s="92"/>
    </row>
    <row r="26" spans="1:8" ht="15" customHeight="1">
      <c r="A26" s="89">
        <v>147</v>
      </c>
      <c r="B26" s="90" t="s">
        <v>885</v>
      </c>
      <c r="C26" s="91"/>
      <c r="D26" s="91"/>
      <c r="E26" s="91"/>
      <c r="F26" s="91"/>
      <c r="G26" s="91"/>
      <c r="H26" s="92"/>
    </row>
    <row r="27" spans="1:8" ht="15" customHeight="1">
      <c r="A27" s="89">
        <v>149</v>
      </c>
      <c r="B27" s="90" t="s">
        <v>886</v>
      </c>
      <c r="C27" s="91"/>
      <c r="D27" s="91"/>
      <c r="E27" s="91"/>
      <c r="F27" s="91"/>
      <c r="G27" s="91"/>
      <c r="H27" s="92"/>
    </row>
    <row r="28" spans="1:8" ht="15" customHeight="1">
      <c r="A28" s="89">
        <v>150</v>
      </c>
      <c r="B28" s="90" t="s">
        <v>691</v>
      </c>
      <c r="C28" s="91"/>
      <c r="D28" s="91"/>
      <c r="E28" s="91"/>
      <c r="F28" s="91"/>
      <c r="G28" s="91"/>
      <c r="H28" s="92"/>
    </row>
    <row r="29" spans="1:8" ht="15" customHeight="1">
      <c r="A29" s="89">
        <v>161</v>
      </c>
      <c r="B29" s="90" t="s">
        <v>692</v>
      </c>
      <c r="C29" s="91"/>
      <c r="D29" s="91"/>
      <c r="E29" s="91"/>
      <c r="F29" s="91"/>
      <c r="G29" s="91"/>
      <c r="H29" s="92"/>
    </row>
    <row r="30" spans="1:8" ht="15" customHeight="1">
      <c r="A30" s="89">
        <v>162</v>
      </c>
      <c r="B30" s="90" t="s">
        <v>693</v>
      </c>
      <c r="C30" s="91"/>
      <c r="D30" s="91"/>
      <c r="E30" s="91"/>
      <c r="F30" s="91"/>
      <c r="G30" s="91"/>
      <c r="H30" s="92"/>
    </row>
    <row r="31" spans="1:8" ht="15" customHeight="1">
      <c r="A31" s="89">
        <v>163</v>
      </c>
      <c r="B31" s="90" t="s">
        <v>694</v>
      </c>
      <c r="C31" s="91"/>
      <c r="D31" s="91"/>
      <c r="E31" s="91"/>
      <c r="F31" s="91"/>
      <c r="G31" s="91"/>
      <c r="H31" s="92"/>
    </row>
    <row r="32" spans="1:8" ht="15" customHeight="1">
      <c r="A32" s="89">
        <v>164</v>
      </c>
      <c r="B32" s="90" t="s">
        <v>695</v>
      </c>
      <c r="C32" s="91"/>
      <c r="D32" s="91"/>
      <c r="E32" s="91"/>
      <c r="F32" s="91"/>
      <c r="G32" s="91"/>
      <c r="H32" s="92"/>
    </row>
    <row r="33" spans="1:8" ht="15" customHeight="1">
      <c r="A33" s="89">
        <v>170</v>
      </c>
      <c r="B33" s="90" t="s">
        <v>696</v>
      </c>
      <c r="C33" s="91"/>
      <c r="D33" s="91"/>
      <c r="E33" s="91"/>
      <c r="F33" s="91"/>
      <c r="G33" s="91"/>
      <c r="H33" s="92"/>
    </row>
    <row r="34" spans="1:8" ht="15" customHeight="1">
      <c r="A34" s="89">
        <v>210</v>
      </c>
      <c r="B34" s="90" t="s">
        <v>697</v>
      </c>
      <c r="C34" s="91"/>
      <c r="D34" s="91"/>
      <c r="E34" s="91"/>
      <c r="F34" s="91"/>
      <c r="G34" s="91"/>
      <c r="H34" s="92"/>
    </row>
    <row r="35" spans="1:8" ht="15" customHeight="1">
      <c r="A35" s="89">
        <v>220</v>
      </c>
      <c r="B35" s="90" t="s">
        <v>698</v>
      </c>
      <c r="C35" s="91"/>
      <c r="D35" s="91"/>
      <c r="E35" s="91"/>
      <c r="F35" s="91"/>
      <c r="G35" s="91"/>
      <c r="H35" s="92"/>
    </row>
    <row r="36" spans="1:8" ht="15" customHeight="1">
      <c r="A36" s="89">
        <v>230</v>
      </c>
      <c r="B36" s="90" t="s">
        <v>699</v>
      </c>
      <c r="C36" s="91"/>
      <c r="D36" s="91"/>
      <c r="E36" s="91"/>
      <c r="F36" s="91"/>
      <c r="G36" s="91"/>
      <c r="H36" s="92"/>
    </row>
    <row r="37" spans="1:8" ht="15" customHeight="1">
      <c r="A37" s="89">
        <v>240</v>
      </c>
      <c r="B37" s="90" t="s">
        <v>700</v>
      </c>
      <c r="C37" s="91"/>
      <c r="D37" s="91"/>
      <c r="E37" s="91"/>
      <c r="F37" s="91"/>
      <c r="G37" s="91"/>
      <c r="H37" s="92"/>
    </row>
    <row r="38" spans="1:8" ht="15" customHeight="1">
      <c r="A38" s="89">
        <v>311</v>
      </c>
      <c r="B38" s="90" t="s">
        <v>701</v>
      </c>
      <c r="C38" s="91"/>
      <c r="D38" s="91"/>
      <c r="E38" s="91"/>
      <c r="F38" s="91"/>
      <c r="G38" s="91"/>
      <c r="H38" s="92"/>
    </row>
    <row r="39" spans="1:8" ht="15" customHeight="1">
      <c r="A39" s="89">
        <v>312</v>
      </c>
      <c r="B39" s="90" t="s">
        <v>887</v>
      </c>
      <c r="C39" s="91"/>
      <c r="D39" s="91"/>
      <c r="E39" s="91"/>
      <c r="F39" s="91"/>
      <c r="G39" s="91"/>
      <c r="H39" s="92"/>
    </row>
    <row r="40" spans="1:8" ht="15" customHeight="1">
      <c r="A40" s="89">
        <v>321</v>
      </c>
      <c r="B40" s="90" t="s">
        <v>702</v>
      </c>
      <c r="C40" s="91"/>
      <c r="D40" s="91"/>
      <c r="E40" s="91"/>
      <c r="F40" s="91"/>
      <c r="G40" s="91"/>
      <c r="H40" s="92"/>
    </row>
    <row r="41" spans="1:8" ht="15" customHeight="1">
      <c r="A41" s="89">
        <v>322</v>
      </c>
      <c r="B41" s="90" t="s">
        <v>703</v>
      </c>
      <c r="C41" s="91"/>
      <c r="D41" s="91"/>
      <c r="E41" s="91"/>
      <c r="F41" s="91"/>
      <c r="G41" s="91"/>
      <c r="H41" s="92"/>
    </row>
    <row r="42" spans="1:8" ht="15" customHeight="1">
      <c r="A42" s="89">
        <v>510</v>
      </c>
      <c r="B42" s="90" t="s">
        <v>704</v>
      </c>
      <c r="C42" s="91"/>
      <c r="D42" s="91"/>
      <c r="E42" s="91"/>
      <c r="F42" s="91"/>
      <c r="G42" s="91"/>
      <c r="H42" s="92"/>
    </row>
    <row r="43" spans="1:8" ht="15" customHeight="1">
      <c r="A43" s="89">
        <v>520</v>
      </c>
      <c r="B43" s="90" t="s">
        <v>705</v>
      </c>
      <c r="C43" s="91"/>
      <c r="D43" s="91"/>
      <c r="E43" s="91"/>
      <c r="F43" s="91"/>
      <c r="G43" s="91"/>
      <c r="H43" s="92"/>
    </row>
    <row r="44" spans="1:8" ht="15" customHeight="1">
      <c r="A44" s="89">
        <v>610</v>
      </c>
      <c r="B44" s="90" t="s">
        <v>706</v>
      </c>
      <c r="C44" s="91"/>
      <c r="D44" s="91"/>
      <c r="E44" s="91"/>
      <c r="F44" s="91"/>
      <c r="G44" s="91"/>
      <c r="H44" s="92"/>
    </row>
    <row r="45" spans="1:8" ht="15" customHeight="1">
      <c r="A45" s="89">
        <v>620</v>
      </c>
      <c r="B45" s="90" t="s">
        <v>707</v>
      </c>
      <c r="C45" s="91"/>
      <c r="D45" s="91"/>
      <c r="E45" s="91"/>
      <c r="F45" s="91"/>
      <c r="G45" s="91"/>
      <c r="H45" s="92"/>
    </row>
    <row r="46" spans="1:8" ht="15" customHeight="1">
      <c r="A46" s="89">
        <v>710</v>
      </c>
      <c r="B46" s="90" t="s">
        <v>708</v>
      </c>
      <c r="C46" s="91"/>
      <c r="D46" s="91"/>
      <c r="E46" s="91"/>
      <c r="F46" s="91"/>
      <c r="G46" s="91"/>
      <c r="H46" s="92"/>
    </row>
    <row r="47" spans="1:8" ht="15" customHeight="1">
      <c r="A47" s="89">
        <v>721</v>
      </c>
      <c r="B47" s="90" t="s">
        <v>709</v>
      </c>
      <c r="C47" s="91"/>
      <c r="D47" s="91"/>
      <c r="E47" s="91"/>
      <c r="F47" s="91"/>
      <c r="G47" s="91"/>
      <c r="H47" s="92"/>
    </row>
    <row r="48" spans="1:8" ht="15" customHeight="1">
      <c r="A48" s="89">
        <v>729</v>
      </c>
      <c r="B48" s="90" t="s">
        <v>710</v>
      </c>
      <c r="C48" s="91"/>
      <c r="D48" s="91"/>
      <c r="E48" s="91"/>
      <c r="F48" s="91"/>
      <c r="G48" s="91"/>
      <c r="H48" s="92"/>
    </row>
    <row r="49" spans="1:8" ht="15" customHeight="1">
      <c r="A49" s="89">
        <v>811</v>
      </c>
      <c r="B49" s="90" t="s">
        <v>711</v>
      </c>
      <c r="C49" s="91"/>
      <c r="D49" s="91"/>
      <c r="E49" s="91"/>
      <c r="F49" s="91"/>
      <c r="G49" s="91"/>
      <c r="H49" s="92"/>
    </row>
    <row r="50" spans="1:8" ht="15" customHeight="1">
      <c r="A50" s="89">
        <v>812</v>
      </c>
      <c r="B50" s="90" t="s">
        <v>713</v>
      </c>
      <c r="C50" s="91"/>
      <c r="D50" s="91"/>
      <c r="E50" s="91"/>
      <c r="F50" s="91"/>
      <c r="G50" s="91"/>
      <c r="H50" s="92"/>
    </row>
    <row r="51" spans="1:8" ht="15" customHeight="1">
      <c r="A51" s="89">
        <v>891</v>
      </c>
      <c r="B51" s="90" t="s">
        <v>714</v>
      </c>
      <c r="C51" s="91"/>
      <c r="D51" s="91"/>
      <c r="E51" s="91"/>
      <c r="F51" s="91"/>
      <c r="G51" s="91"/>
      <c r="H51" s="92"/>
    </row>
    <row r="52" spans="1:8" ht="15" customHeight="1">
      <c r="A52" s="89">
        <v>892</v>
      </c>
      <c r="B52" s="90" t="s">
        <v>715</v>
      </c>
      <c r="C52" s="91"/>
      <c r="D52" s="91"/>
      <c r="E52" s="91"/>
      <c r="F52" s="91"/>
      <c r="G52" s="91"/>
      <c r="H52" s="92"/>
    </row>
    <row r="53" spans="1:8" ht="15" customHeight="1">
      <c r="A53" s="89">
        <v>893</v>
      </c>
      <c r="B53" s="90" t="s">
        <v>716</v>
      </c>
      <c r="C53" s="91"/>
      <c r="D53" s="91"/>
      <c r="E53" s="91"/>
      <c r="F53" s="91"/>
      <c r="G53" s="91"/>
      <c r="H53" s="92"/>
    </row>
    <row r="54" spans="1:8" ht="15" customHeight="1">
      <c r="A54" s="89">
        <v>899</v>
      </c>
      <c r="B54" s="90" t="s">
        <v>717</v>
      </c>
      <c r="C54" s="91"/>
      <c r="D54" s="91"/>
      <c r="E54" s="91"/>
      <c r="F54" s="91"/>
      <c r="G54" s="91"/>
      <c r="H54" s="92"/>
    </row>
    <row r="55" spans="1:8" ht="15" customHeight="1">
      <c r="A55" s="89">
        <v>910</v>
      </c>
      <c r="B55" s="90" t="s">
        <v>718</v>
      </c>
      <c r="C55" s="91"/>
      <c r="D55" s="91"/>
      <c r="E55" s="91"/>
      <c r="F55" s="91"/>
      <c r="G55" s="91"/>
      <c r="H55" s="92"/>
    </row>
    <row r="56" spans="1:8" ht="15" customHeight="1">
      <c r="A56" s="89">
        <v>990</v>
      </c>
      <c r="B56" s="90" t="s">
        <v>719</v>
      </c>
      <c r="C56" s="91"/>
      <c r="D56" s="91"/>
      <c r="E56" s="91"/>
      <c r="F56" s="91"/>
      <c r="G56" s="91"/>
      <c r="H56" s="92"/>
    </row>
    <row r="57" spans="1:8" ht="15" customHeight="1">
      <c r="A57" s="89">
        <v>1011</v>
      </c>
      <c r="B57" s="90" t="s">
        <v>720</v>
      </c>
      <c r="C57" s="91"/>
      <c r="D57" s="91"/>
      <c r="E57" s="91"/>
      <c r="F57" s="91"/>
      <c r="G57" s="91"/>
      <c r="H57" s="92"/>
    </row>
    <row r="58" spans="1:8" ht="15" customHeight="1">
      <c r="A58" s="89">
        <v>1012</v>
      </c>
      <c r="B58" s="90" t="s">
        <v>721</v>
      </c>
      <c r="C58" s="91"/>
      <c r="D58" s="91"/>
      <c r="E58" s="91"/>
      <c r="F58" s="91"/>
      <c r="G58" s="91"/>
      <c r="H58" s="92"/>
    </row>
    <row r="59" spans="1:8" ht="15" customHeight="1">
      <c r="A59" s="89">
        <v>1013</v>
      </c>
      <c r="B59" s="90" t="s">
        <v>888</v>
      </c>
      <c r="C59" s="91"/>
      <c r="D59" s="91"/>
      <c r="E59" s="91"/>
      <c r="F59" s="91"/>
      <c r="G59" s="91"/>
      <c r="H59" s="92"/>
    </row>
    <row r="60" spans="1:8" ht="15" customHeight="1">
      <c r="A60" s="89">
        <v>1020</v>
      </c>
      <c r="B60" s="90" t="s">
        <v>722</v>
      </c>
      <c r="C60" s="91"/>
      <c r="D60" s="91"/>
      <c r="E60" s="91"/>
      <c r="F60" s="91"/>
      <c r="G60" s="91"/>
      <c r="H60" s="92"/>
    </row>
    <row r="61" spans="1:8" ht="15" customHeight="1">
      <c r="A61" s="89">
        <v>1031</v>
      </c>
      <c r="B61" s="90" t="s">
        <v>889</v>
      </c>
      <c r="C61" s="91"/>
      <c r="D61" s="91"/>
      <c r="E61" s="91"/>
      <c r="F61" s="91"/>
      <c r="G61" s="91"/>
      <c r="H61" s="92"/>
    </row>
    <row r="62" spans="1:8" ht="15" customHeight="1">
      <c r="A62" s="89">
        <v>1032</v>
      </c>
      <c r="B62" s="90" t="s">
        <v>890</v>
      </c>
      <c r="C62" s="91"/>
      <c r="D62" s="91"/>
      <c r="E62" s="91"/>
      <c r="F62" s="91"/>
      <c r="G62" s="91"/>
      <c r="H62" s="92"/>
    </row>
    <row r="63" spans="1:8" ht="15" customHeight="1">
      <c r="A63" s="89">
        <v>1039</v>
      </c>
      <c r="B63" s="90" t="s">
        <v>723</v>
      </c>
      <c r="C63" s="91"/>
      <c r="D63" s="91"/>
      <c r="E63" s="91"/>
      <c r="F63" s="91"/>
      <c r="G63" s="91"/>
      <c r="H63" s="92"/>
    </row>
    <row r="64" spans="1:8" ht="15" customHeight="1">
      <c r="A64" s="89">
        <v>1041</v>
      </c>
      <c r="B64" s="90" t="s">
        <v>724</v>
      </c>
      <c r="C64" s="91"/>
      <c r="D64" s="91"/>
      <c r="E64" s="91"/>
      <c r="F64" s="91"/>
      <c r="G64" s="91"/>
      <c r="H64" s="92"/>
    </row>
    <row r="65" spans="1:8" ht="15" customHeight="1">
      <c r="A65" s="89">
        <v>1042</v>
      </c>
      <c r="B65" s="90" t="s">
        <v>725</v>
      </c>
      <c r="C65" s="91"/>
      <c r="D65" s="91"/>
      <c r="E65" s="91"/>
      <c r="F65" s="91"/>
      <c r="G65" s="91"/>
      <c r="H65" s="92"/>
    </row>
    <row r="66" spans="1:8" ht="15" customHeight="1">
      <c r="A66" s="89">
        <v>1051</v>
      </c>
      <c r="B66" s="90" t="s">
        <v>726</v>
      </c>
      <c r="C66" s="91"/>
      <c r="D66" s="91"/>
      <c r="E66" s="91"/>
      <c r="F66" s="91"/>
      <c r="G66" s="91"/>
      <c r="H66" s="92"/>
    </row>
    <row r="67" spans="1:8" ht="15" customHeight="1">
      <c r="A67" s="89">
        <v>1052</v>
      </c>
      <c r="B67" s="90" t="s">
        <v>891</v>
      </c>
      <c r="C67" s="91"/>
      <c r="D67" s="91"/>
      <c r="E67" s="91"/>
      <c r="F67" s="91"/>
      <c r="G67" s="91"/>
      <c r="H67" s="92"/>
    </row>
    <row r="68" spans="1:8" ht="15" customHeight="1">
      <c r="A68" s="89">
        <v>1061</v>
      </c>
      <c r="B68" s="90" t="s">
        <v>727</v>
      </c>
      <c r="C68" s="91"/>
      <c r="D68" s="91"/>
      <c r="E68" s="91"/>
      <c r="F68" s="91"/>
      <c r="G68" s="91"/>
      <c r="H68" s="92"/>
    </row>
    <row r="69" spans="1:8" ht="15" customHeight="1">
      <c r="A69" s="89">
        <v>1062</v>
      </c>
      <c r="B69" s="90" t="s">
        <v>892</v>
      </c>
      <c r="C69" s="91"/>
      <c r="D69" s="91"/>
      <c r="E69" s="91"/>
      <c r="F69" s="91"/>
      <c r="G69" s="91"/>
      <c r="H69" s="92"/>
    </row>
    <row r="70" spans="1:8" ht="15" customHeight="1">
      <c r="A70" s="89">
        <v>1071</v>
      </c>
      <c r="B70" s="90" t="s">
        <v>728</v>
      </c>
      <c r="C70" s="91"/>
      <c r="D70" s="91"/>
      <c r="E70" s="91"/>
      <c r="F70" s="91"/>
      <c r="G70" s="91"/>
      <c r="H70" s="92"/>
    </row>
    <row r="71" spans="1:8" ht="15" customHeight="1">
      <c r="A71" s="89">
        <v>1072</v>
      </c>
      <c r="B71" s="90" t="s">
        <v>729</v>
      </c>
      <c r="C71" s="91"/>
      <c r="D71" s="91"/>
      <c r="E71" s="91"/>
      <c r="F71" s="91"/>
      <c r="G71" s="91"/>
      <c r="H71" s="92"/>
    </row>
    <row r="72" spans="1:8" ht="15" customHeight="1">
      <c r="A72" s="89">
        <v>1073</v>
      </c>
      <c r="B72" s="90" t="s">
        <v>730</v>
      </c>
      <c r="C72" s="91"/>
      <c r="D72" s="91"/>
      <c r="E72" s="91"/>
      <c r="F72" s="91"/>
      <c r="G72" s="91"/>
      <c r="H72" s="92"/>
    </row>
    <row r="73" spans="1:8" ht="15" customHeight="1">
      <c r="A73" s="89">
        <v>1081</v>
      </c>
      <c r="B73" s="90" t="s">
        <v>893</v>
      </c>
      <c r="C73" s="91"/>
      <c r="D73" s="91"/>
      <c r="E73" s="91"/>
      <c r="F73" s="91"/>
      <c r="G73" s="91"/>
      <c r="H73" s="92"/>
    </row>
    <row r="74" spans="1:8" ht="15" customHeight="1">
      <c r="A74" s="89">
        <v>1082</v>
      </c>
      <c r="B74" s="90" t="s">
        <v>731</v>
      </c>
      <c r="C74" s="91"/>
      <c r="D74" s="91"/>
      <c r="E74" s="91"/>
      <c r="F74" s="91"/>
      <c r="G74" s="91"/>
      <c r="H74" s="92"/>
    </row>
    <row r="75" spans="1:8" ht="15" customHeight="1">
      <c r="A75" s="89">
        <v>1083</v>
      </c>
      <c r="B75" s="90" t="s">
        <v>894</v>
      </c>
      <c r="C75" s="91"/>
      <c r="D75" s="91"/>
      <c r="E75" s="91"/>
      <c r="F75" s="91"/>
      <c r="G75" s="91"/>
      <c r="H75" s="92"/>
    </row>
    <row r="76" spans="1:8" ht="15" customHeight="1">
      <c r="A76" s="89">
        <v>1084</v>
      </c>
      <c r="B76" s="90" t="s">
        <v>732</v>
      </c>
      <c r="C76" s="91"/>
      <c r="D76" s="91"/>
      <c r="E76" s="91"/>
      <c r="F76" s="91"/>
      <c r="G76" s="91"/>
      <c r="H76" s="92"/>
    </row>
    <row r="77" spans="1:8" ht="15" customHeight="1">
      <c r="A77" s="89">
        <v>1085</v>
      </c>
      <c r="B77" s="90" t="s">
        <v>733</v>
      </c>
      <c r="C77" s="91"/>
      <c r="D77" s="91"/>
      <c r="E77" s="91"/>
      <c r="F77" s="91"/>
      <c r="G77" s="91"/>
      <c r="H77" s="92"/>
    </row>
    <row r="78" spans="1:8" ht="15" customHeight="1">
      <c r="A78" s="89">
        <v>1086</v>
      </c>
      <c r="B78" s="90" t="s">
        <v>734</v>
      </c>
      <c r="C78" s="91"/>
      <c r="D78" s="91"/>
      <c r="E78" s="91"/>
      <c r="F78" s="91"/>
      <c r="G78" s="91"/>
      <c r="H78" s="92"/>
    </row>
    <row r="79" spans="1:8" ht="15" customHeight="1">
      <c r="A79" s="89">
        <v>1089</v>
      </c>
      <c r="B79" s="90" t="s">
        <v>735</v>
      </c>
      <c r="C79" s="91"/>
      <c r="D79" s="91"/>
      <c r="E79" s="91"/>
      <c r="F79" s="91"/>
      <c r="G79" s="91"/>
      <c r="H79" s="92"/>
    </row>
    <row r="80" spans="1:8" ht="15" customHeight="1">
      <c r="A80" s="89">
        <v>1091</v>
      </c>
      <c r="B80" s="90" t="s">
        <v>736</v>
      </c>
      <c r="C80" s="91"/>
      <c r="D80" s="91"/>
      <c r="E80" s="91"/>
      <c r="F80" s="91"/>
      <c r="G80" s="91"/>
      <c r="H80" s="92"/>
    </row>
    <row r="81" spans="1:8" ht="15" customHeight="1">
      <c r="A81" s="89">
        <v>1092</v>
      </c>
      <c r="B81" s="90" t="s">
        <v>737</v>
      </c>
      <c r="C81" s="91"/>
      <c r="D81" s="91"/>
      <c r="E81" s="91"/>
      <c r="F81" s="91"/>
      <c r="G81" s="91"/>
      <c r="H81" s="92"/>
    </row>
    <row r="82" spans="1:8" ht="15" customHeight="1">
      <c r="A82" s="89">
        <v>1101</v>
      </c>
      <c r="B82" s="90" t="s">
        <v>738</v>
      </c>
      <c r="C82" s="91"/>
      <c r="D82" s="91"/>
      <c r="E82" s="91"/>
      <c r="F82" s="91"/>
      <c r="G82" s="91"/>
      <c r="H82" s="92"/>
    </row>
    <row r="83" spans="1:8" ht="15" customHeight="1">
      <c r="A83" s="89">
        <v>1102</v>
      </c>
      <c r="B83" s="90" t="s">
        <v>739</v>
      </c>
      <c r="C83" s="91"/>
      <c r="D83" s="91"/>
      <c r="E83" s="91"/>
      <c r="F83" s="91"/>
      <c r="G83" s="91"/>
      <c r="H83" s="92"/>
    </row>
    <row r="84" spans="1:8" ht="15" customHeight="1">
      <c r="A84" s="89">
        <v>1103</v>
      </c>
      <c r="B84" s="90" t="s">
        <v>740</v>
      </c>
      <c r="C84" s="91"/>
      <c r="D84" s="91"/>
      <c r="E84" s="91"/>
      <c r="F84" s="91"/>
      <c r="G84" s="91"/>
      <c r="H84" s="92"/>
    </row>
    <row r="85" spans="1:8" ht="15" customHeight="1">
      <c r="A85" s="89">
        <v>1104</v>
      </c>
      <c r="B85" s="90" t="s">
        <v>741</v>
      </c>
      <c r="C85" s="91"/>
      <c r="D85" s="91"/>
      <c r="E85" s="91"/>
      <c r="F85" s="91"/>
      <c r="G85" s="91"/>
      <c r="H85" s="92"/>
    </row>
    <row r="86" spans="1:8" ht="15" customHeight="1">
      <c r="A86" s="89">
        <v>1105</v>
      </c>
      <c r="B86" s="90" t="s">
        <v>895</v>
      </c>
      <c r="C86" s="91"/>
      <c r="D86" s="91"/>
      <c r="E86" s="91"/>
      <c r="F86" s="91"/>
      <c r="G86" s="91"/>
      <c r="H86" s="92"/>
    </row>
    <row r="87" spans="1:8" ht="15" customHeight="1">
      <c r="A87" s="89">
        <v>1106</v>
      </c>
      <c r="B87" s="90" t="s">
        <v>896</v>
      </c>
      <c r="C87" s="91"/>
      <c r="D87" s="91"/>
      <c r="E87" s="91"/>
      <c r="F87" s="91"/>
      <c r="G87" s="91"/>
      <c r="H87" s="92"/>
    </row>
    <row r="88" spans="1:8" ht="15" customHeight="1">
      <c r="A88" s="89">
        <v>1107</v>
      </c>
      <c r="B88" s="90" t="s">
        <v>742</v>
      </c>
      <c r="C88" s="91"/>
      <c r="D88" s="91"/>
      <c r="E88" s="91"/>
      <c r="F88" s="91"/>
      <c r="G88" s="91"/>
      <c r="H88" s="92"/>
    </row>
    <row r="89" spans="1:8" ht="15" customHeight="1">
      <c r="A89" s="89">
        <v>1200</v>
      </c>
      <c r="B89" s="90" t="s">
        <v>743</v>
      </c>
      <c r="C89" s="91"/>
      <c r="D89" s="91"/>
      <c r="E89" s="91"/>
      <c r="F89" s="91"/>
      <c r="G89" s="91"/>
      <c r="H89" s="92"/>
    </row>
    <row r="90" spans="1:8" ht="15" customHeight="1">
      <c r="A90" s="89">
        <v>1310</v>
      </c>
      <c r="B90" s="90" t="s">
        <v>744</v>
      </c>
      <c r="C90" s="91"/>
      <c r="D90" s="91"/>
      <c r="E90" s="91"/>
      <c r="F90" s="91"/>
      <c r="G90" s="91"/>
      <c r="H90" s="92"/>
    </row>
    <row r="91" spans="1:8" ht="15" customHeight="1">
      <c r="A91" s="89">
        <v>1320</v>
      </c>
      <c r="B91" s="90" t="s">
        <v>745</v>
      </c>
      <c r="C91" s="91"/>
      <c r="D91" s="91"/>
      <c r="E91" s="91"/>
      <c r="F91" s="91"/>
      <c r="G91" s="91"/>
      <c r="H91" s="92"/>
    </row>
    <row r="92" spans="1:8" ht="15" customHeight="1">
      <c r="A92" s="89">
        <v>1330</v>
      </c>
      <c r="B92" s="90" t="s">
        <v>938</v>
      </c>
      <c r="C92" s="91"/>
      <c r="D92" s="91"/>
      <c r="E92" s="91"/>
      <c r="F92" s="91"/>
      <c r="G92" s="91"/>
      <c r="H92" s="92"/>
    </row>
    <row r="93" spans="1:8" ht="15" customHeight="1">
      <c r="A93" s="89">
        <v>1391</v>
      </c>
      <c r="B93" s="90" t="s">
        <v>939</v>
      </c>
      <c r="C93" s="91"/>
      <c r="D93" s="91"/>
      <c r="E93" s="91"/>
      <c r="F93" s="91"/>
      <c r="G93" s="91"/>
      <c r="H93" s="92"/>
    </row>
    <row r="94" spans="1:8" ht="15" customHeight="1">
      <c r="A94" s="89">
        <v>1392</v>
      </c>
      <c r="B94" s="90" t="s">
        <v>746</v>
      </c>
      <c r="C94" s="91"/>
      <c r="D94" s="91"/>
      <c r="E94" s="91"/>
      <c r="F94" s="91"/>
      <c r="G94" s="91"/>
      <c r="H94" s="92"/>
    </row>
    <row r="95" spans="1:8" ht="15" customHeight="1">
      <c r="A95" s="89">
        <v>1393</v>
      </c>
      <c r="B95" s="90" t="s">
        <v>747</v>
      </c>
      <c r="C95" s="91"/>
      <c r="D95" s="91"/>
      <c r="E95" s="91"/>
      <c r="F95" s="91"/>
      <c r="G95" s="91"/>
      <c r="H95" s="92"/>
    </row>
    <row r="96" spans="1:8" ht="15" customHeight="1">
      <c r="A96" s="89">
        <v>1394</v>
      </c>
      <c r="B96" s="90" t="s">
        <v>748</v>
      </c>
      <c r="C96" s="91"/>
      <c r="D96" s="91"/>
      <c r="E96" s="91"/>
      <c r="F96" s="91"/>
      <c r="G96" s="91"/>
      <c r="H96" s="92"/>
    </row>
    <row r="97" spans="1:8" ht="15" customHeight="1">
      <c r="A97" s="89">
        <v>1395</v>
      </c>
      <c r="B97" s="90" t="s">
        <v>749</v>
      </c>
      <c r="C97" s="91"/>
      <c r="D97" s="91"/>
      <c r="E97" s="91"/>
      <c r="F97" s="91"/>
      <c r="G97" s="91"/>
      <c r="H97" s="92"/>
    </row>
    <row r="98" spans="1:8" ht="15" customHeight="1">
      <c r="A98" s="89">
        <v>1396</v>
      </c>
      <c r="B98" s="90" t="s">
        <v>750</v>
      </c>
      <c r="C98" s="91"/>
      <c r="D98" s="91"/>
      <c r="E98" s="91"/>
      <c r="F98" s="91"/>
      <c r="G98" s="91"/>
      <c r="H98" s="92"/>
    </row>
    <row r="99" spans="1:8" ht="15" customHeight="1">
      <c r="A99" s="89">
        <v>1399</v>
      </c>
      <c r="B99" s="90" t="s">
        <v>751</v>
      </c>
      <c r="C99" s="91"/>
      <c r="D99" s="91"/>
      <c r="E99" s="91"/>
      <c r="F99" s="91"/>
      <c r="G99" s="91"/>
      <c r="H99" s="92"/>
    </row>
    <row r="100" spans="1:8" ht="15" customHeight="1">
      <c r="A100" s="89">
        <v>1411</v>
      </c>
      <c r="B100" s="90" t="s">
        <v>987</v>
      </c>
      <c r="C100" s="91"/>
      <c r="D100" s="91"/>
      <c r="E100" s="91"/>
      <c r="F100" s="91"/>
      <c r="G100" s="91"/>
      <c r="H100" s="92"/>
    </row>
    <row r="101" spans="1:8" ht="15" customHeight="1">
      <c r="A101" s="89">
        <v>1412</v>
      </c>
      <c r="B101" s="90" t="s">
        <v>752</v>
      </c>
      <c r="C101" s="91"/>
      <c r="D101" s="91"/>
      <c r="E101" s="91"/>
      <c r="F101" s="91"/>
      <c r="G101" s="91"/>
      <c r="H101" s="92"/>
    </row>
    <row r="102" spans="1:8" ht="15" customHeight="1">
      <c r="A102" s="89">
        <v>1413</v>
      </c>
      <c r="B102" s="90" t="s">
        <v>753</v>
      </c>
      <c r="C102" s="91"/>
      <c r="D102" s="91"/>
      <c r="E102" s="91"/>
      <c r="F102" s="91"/>
      <c r="G102" s="91"/>
      <c r="H102" s="92"/>
    </row>
    <row r="103" spans="1:8" ht="15" customHeight="1">
      <c r="A103" s="89">
        <v>1414</v>
      </c>
      <c r="B103" s="90" t="s">
        <v>988</v>
      </c>
      <c r="C103" s="91"/>
      <c r="D103" s="91"/>
      <c r="E103" s="91"/>
      <c r="F103" s="91"/>
      <c r="G103" s="91"/>
      <c r="H103" s="92"/>
    </row>
    <row r="104" spans="1:8" ht="15" customHeight="1">
      <c r="A104" s="89">
        <v>1419</v>
      </c>
      <c r="B104" s="90" t="s">
        <v>754</v>
      </c>
      <c r="C104" s="91"/>
      <c r="D104" s="91"/>
      <c r="E104" s="91"/>
      <c r="F104" s="91"/>
      <c r="G104" s="91"/>
      <c r="H104" s="92"/>
    </row>
    <row r="105" spans="1:8" ht="15" customHeight="1">
      <c r="A105" s="89">
        <v>1420</v>
      </c>
      <c r="B105" s="90" t="s">
        <v>755</v>
      </c>
      <c r="C105" s="91"/>
      <c r="D105" s="91"/>
      <c r="E105" s="91"/>
      <c r="F105" s="91"/>
      <c r="G105" s="91"/>
      <c r="H105" s="92"/>
    </row>
    <row r="106" spans="1:8" ht="15" customHeight="1">
      <c r="A106" s="89">
        <v>1431</v>
      </c>
      <c r="B106" s="90" t="s">
        <v>940</v>
      </c>
      <c r="C106" s="91"/>
      <c r="D106" s="91"/>
      <c r="E106" s="91"/>
      <c r="F106" s="91"/>
      <c r="G106" s="91"/>
      <c r="H106" s="92"/>
    </row>
    <row r="107" spans="1:8" ht="15" customHeight="1">
      <c r="A107" s="89">
        <v>1439</v>
      </c>
      <c r="B107" s="90" t="s">
        <v>756</v>
      </c>
      <c r="C107" s="91"/>
      <c r="D107" s="91"/>
      <c r="E107" s="91"/>
      <c r="F107" s="91"/>
      <c r="G107" s="91"/>
      <c r="H107" s="92"/>
    </row>
    <row r="108" spans="1:8" ht="15" customHeight="1">
      <c r="A108" s="89">
        <v>1511</v>
      </c>
      <c r="B108" s="90" t="s">
        <v>757</v>
      </c>
      <c r="C108" s="91"/>
      <c r="D108" s="91"/>
      <c r="E108" s="91"/>
      <c r="F108" s="91"/>
      <c r="G108" s="91"/>
      <c r="H108" s="92"/>
    </row>
    <row r="109" spans="1:8" ht="15" customHeight="1">
      <c r="A109" s="89">
        <v>1512</v>
      </c>
      <c r="B109" s="90" t="s">
        <v>758</v>
      </c>
      <c r="C109" s="91"/>
      <c r="D109" s="91"/>
      <c r="E109" s="91"/>
      <c r="F109" s="91"/>
      <c r="G109" s="91"/>
      <c r="H109" s="92"/>
    </row>
    <row r="110" spans="1:8" ht="15" customHeight="1">
      <c r="A110" s="89">
        <v>1520</v>
      </c>
      <c r="B110" s="90" t="s">
        <v>759</v>
      </c>
      <c r="C110" s="91"/>
      <c r="D110" s="91"/>
      <c r="E110" s="91"/>
      <c r="F110" s="91"/>
      <c r="G110" s="91"/>
      <c r="H110" s="92"/>
    </row>
    <row r="111" spans="1:8" ht="15" customHeight="1">
      <c r="A111" s="89">
        <v>1610</v>
      </c>
      <c r="B111" s="90" t="s">
        <v>760</v>
      </c>
      <c r="C111" s="91"/>
      <c r="D111" s="91"/>
      <c r="E111" s="91"/>
      <c r="F111" s="91"/>
      <c r="G111" s="91"/>
      <c r="H111" s="92"/>
    </row>
    <row r="112" spans="1:8" ht="15" customHeight="1">
      <c r="A112" s="89">
        <v>1621</v>
      </c>
      <c r="B112" s="90" t="s">
        <v>761</v>
      </c>
      <c r="C112" s="91"/>
      <c r="D112" s="91"/>
      <c r="E112" s="91"/>
      <c r="F112" s="91"/>
      <c r="G112" s="91"/>
      <c r="H112" s="92"/>
    </row>
    <row r="113" spans="1:8" ht="15" customHeight="1">
      <c r="A113" s="89">
        <v>1622</v>
      </c>
      <c r="B113" s="90" t="s">
        <v>762</v>
      </c>
      <c r="C113" s="91"/>
      <c r="D113" s="91"/>
      <c r="E113" s="91"/>
      <c r="F113" s="91"/>
      <c r="G113" s="91"/>
      <c r="H113" s="92"/>
    </row>
    <row r="114" spans="1:8" ht="15" customHeight="1">
      <c r="A114" s="89">
        <v>1623</v>
      </c>
      <c r="B114" s="90" t="s">
        <v>763</v>
      </c>
      <c r="C114" s="91"/>
      <c r="D114" s="91"/>
      <c r="E114" s="91"/>
      <c r="F114" s="91"/>
      <c r="G114" s="91"/>
      <c r="H114" s="92"/>
    </row>
    <row r="115" spans="1:8" ht="15" customHeight="1">
      <c r="A115" s="89">
        <v>1624</v>
      </c>
      <c r="B115" s="90" t="s">
        <v>989</v>
      </c>
      <c r="C115" s="91"/>
      <c r="D115" s="91"/>
      <c r="E115" s="91"/>
      <c r="F115" s="91"/>
      <c r="G115" s="91"/>
      <c r="H115" s="92"/>
    </row>
    <row r="116" spans="1:8" ht="15" customHeight="1">
      <c r="A116" s="89">
        <v>1629</v>
      </c>
      <c r="B116" s="90" t="s">
        <v>764</v>
      </c>
      <c r="C116" s="91"/>
      <c r="D116" s="91"/>
      <c r="E116" s="91"/>
      <c r="F116" s="91"/>
      <c r="G116" s="91"/>
      <c r="H116" s="92"/>
    </row>
    <row r="117" spans="1:8" ht="15" customHeight="1">
      <c r="A117" s="89">
        <v>1711</v>
      </c>
      <c r="B117" s="90" t="s">
        <v>990</v>
      </c>
      <c r="C117" s="91"/>
      <c r="D117" s="91"/>
      <c r="E117" s="91"/>
      <c r="F117" s="91"/>
      <c r="G117" s="91"/>
      <c r="H117" s="92"/>
    </row>
    <row r="118" spans="1:8" ht="15" customHeight="1">
      <c r="A118" s="89">
        <v>1712</v>
      </c>
      <c r="B118" s="90" t="s">
        <v>991</v>
      </c>
      <c r="C118" s="91"/>
      <c r="D118" s="91"/>
      <c r="E118" s="91"/>
      <c r="F118" s="91"/>
      <c r="G118" s="91"/>
      <c r="H118" s="92"/>
    </row>
    <row r="119" spans="1:8" ht="15" customHeight="1">
      <c r="A119" s="89">
        <v>1721</v>
      </c>
      <c r="B119" s="90" t="s">
        <v>765</v>
      </c>
      <c r="C119" s="91"/>
      <c r="D119" s="91"/>
      <c r="E119" s="91"/>
      <c r="F119" s="91"/>
      <c r="G119" s="91"/>
      <c r="H119" s="92"/>
    </row>
    <row r="120" spans="1:8" ht="15" customHeight="1">
      <c r="A120" s="89">
        <v>1722</v>
      </c>
      <c r="B120" s="90" t="s">
        <v>766</v>
      </c>
      <c r="C120" s="91"/>
      <c r="D120" s="91"/>
      <c r="E120" s="91"/>
      <c r="F120" s="91"/>
      <c r="G120" s="91"/>
      <c r="H120" s="92"/>
    </row>
    <row r="121" spans="1:8" ht="15" customHeight="1">
      <c r="A121" s="89">
        <v>1723</v>
      </c>
      <c r="B121" s="90" t="s">
        <v>992</v>
      </c>
      <c r="C121" s="91"/>
      <c r="D121" s="91"/>
      <c r="E121" s="91"/>
      <c r="F121" s="91"/>
      <c r="G121" s="91"/>
      <c r="H121" s="92"/>
    </row>
    <row r="122" spans="1:8" ht="15" customHeight="1">
      <c r="A122" s="89">
        <v>1724</v>
      </c>
      <c r="B122" s="90" t="s">
        <v>993</v>
      </c>
      <c r="C122" s="91"/>
      <c r="D122" s="91"/>
      <c r="E122" s="91"/>
      <c r="F122" s="91"/>
      <c r="G122" s="91"/>
      <c r="H122" s="92"/>
    </row>
    <row r="123" spans="1:8" ht="15" customHeight="1">
      <c r="A123" s="89">
        <v>1729</v>
      </c>
      <c r="B123" s="90" t="s">
        <v>767</v>
      </c>
      <c r="C123" s="91"/>
      <c r="D123" s="91"/>
      <c r="E123" s="91"/>
      <c r="F123" s="91"/>
      <c r="G123" s="91"/>
      <c r="H123" s="92"/>
    </row>
    <row r="124" spans="1:8" ht="15" customHeight="1">
      <c r="A124" s="89">
        <v>1811</v>
      </c>
      <c r="B124" s="90" t="s">
        <v>996</v>
      </c>
      <c r="C124" s="91"/>
      <c r="D124" s="91"/>
      <c r="E124" s="91"/>
      <c r="F124" s="91"/>
      <c r="G124" s="91"/>
      <c r="H124" s="92"/>
    </row>
    <row r="125" spans="1:8" ht="15" customHeight="1">
      <c r="A125" s="89">
        <v>1812</v>
      </c>
      <c r="B125" s="90" t="s">
        <v>768</v>
      </c>
      <c r="C125" s="91"/>
      <c r="D125" s="91"/>
      <c r="E125" s="91"/>
      <c r="F125" s="91"/>
      <c r="G125" s="91"/>
      <c r="H125" s="92"/>
    </row>
    <row r="126" spans="1:8" ht="15" customHeight="1">
      <c r="A126" s="89">
        <v>1813</v>
      </c>
      <c r="B126" s="90" t="s">
        <v>769</v>
      </c>
      <c r="C126" s="91"/>
      <c r="D126" s="91"/>
      <c r="E126" s="91"/>
      <c r="F126" s="91"/>
      <c r="G126" s="91"/>
      <c r="H126" s="92"/>
    </row>
    <row r="127" spans="1:8" ht="15" customHeight="1">
      <c r="A127" s="89">
        <v>1814</v>
      </c>
      <c r="B127" s="90" t="s">
        <v>770</v>
      </c>
      <c r="C127" s="91"/>
      <c r="D127" s="91"/>
      <c r="E127" s="91"/>
      <c r="F127" s="91"/>
      <c r="G127" s="91"/>
      <c r="H127" s="92"/>
    </row>
    <row r="128" spans="1:8" ht="15" customHeight="1">
      <c r="A128" s="89">
        <v>1820</v>
      </c>
      <c r="B128" s="90" t="s">
        <v>771</v>
      </c>
      <c r="C128" s="91"/>
      <c r="D128" s="91"/>
      <c r="E128" s="91"/>
      <c r="F128" s="91"/>
      <c r="G128" s="91"/>
      <c r="H128" s="92"/>
    </row>
    <row r="129" spans="1:8" ht="15" customHeight="1">
      <c r="A129" s="89">
        <v>1910</v>
      </c>
      <c r="B129" s="90" t="s">
        <v>997</v>
      </c>
      <c r="C129" s="91"/>
      <c r="D129" s="91"/>
      <c r="E129" s="91"/>
      <c r="F129" s="91"/>
      <c r="G129" s="91"/>
      <c r="H129" s="92"/>
    </row>
    <row r="130" spans="1:8" ht="15" customHeight="1">
      <c r="A130" s="89">
        <v>1920</v>
      </c>
      <c r="B130" s="90" t="s">
        <v>772</v>
      </c>
      <c r="C130" s="91"/>
      <c r="D130" s="91"/>
      <c r="E130" s="91"/>
      <c r="F130" s="91"/>
      <c r="G130" s="91"/>
      <c r="H130" s="92"/>
    </row>
    <row r="131" spans="1:8" ht="15" customHeight="1">
      <c r="A131" s="89">
        <v>2011</v>
      </c>
      <c r="B131" s="90" t="s">
        <v>998</v>
      </c>
      <c r="C131" s="91"/>
      <c r="D131" s="91"/>
      <c r="E131" s="91"/>
      <c r="F131" s="91"/>
      <c r="G131" s="91"/>
      <c r="H131" s="92"/>
    </row>
    <row r="132" spans="1:8" ht="15" customHeight="1">
      <c r="A132" s="89">
        <v>2012</v>
      </c>
      <c r="B132" s="90" t="s">
        <v>999</v>
      </c>
      <c r="C132" s="91"/>
      <c r="D132" s="91"/>
      <c r="E132" s="91"/>
      <c r="F132" s="91"/>
      <c r="G132" s="91"/>
      <c r="H132" s="92"/>
    </row>
    <row r="133" spans="1:8" ht="15" customHeight="1">
      <c r="A133" s="89">
        <v>2013</v>
      </c>
      <c r="B133" s="90" t="s">
        <v>773</v>
      </c>
      <c r="C133" s="91"/>
      <c r="D133" s="91"/>
      <c r="E133" s="91"/>
      <c r="F133" s="91"/>
      <c r="G133" s="91"/>
      <c r="H133" s="92"/>
    </row>
    <row r="134" spans="1:8" ht="15" customHeight="1">
      <c r="A134" s="89">
        <v>2014</v>
      </c>
      <c r="B134" s="90" t="s">
        <v>774</v>
      </c>
      <c r="C134" s="91"/>
      <c r="D134" s="91"/>
      <c r="E134" s="91"/>
      <c r="F134" s="91"/>
      <c r="G134" s="91"/>
      <c r="H134" s="92"/>
    </row>
    <row r="135" spans="1:8" ht="15" customHeight="1">
      <c r="A135" s="89">
        <v>2015</v>
      </c>
      <c r="B135" s="90" t="s">
        <v>775</v>
      </c>
      <c r="C135" s="91"/>
      <c r="D135" s="91"/>
      <c r="E135" s="91"/>
      <c r="F135" s="91"/>
      <c r="G135" s="91"/>
      <c r="H135" s="92"/>
    </row>
    <row r="136" spans="1:8" ht="15" customHeight="1">
      <c r="A136" s="89">
        <v>2016</v>
      </c>
      <c r="B136" s="90" t="s">
        <v>776</v>
      </c>
      <c r="C136" s="91"/>
      <c r="D136" s="91"/>
      <c r="E136" s="91"/>
      <c r="F136" s="91"/>
      <c r="G136" s="91"/>
      <c r="H136" s="92"/>
    </row>
    <row r="137" spans="1:8" ht="15" customHeight="1">
      <c r="A137" s="89">
        <v>2017</v>
      </c>
      <c r="B137" s="90" t="s">
        <v>777</v>
      </c>
      <c r="C137" s="91"/>
      <c r="D137" s="91"/>
      <c r="E137" s="91"/>
      <c r="F137" s="91"/>
      <c r="G137" s="91"/>
      <c r="H137" s="92"/>
    </row>
    <row r="138" spans="1:8" ht="15" customHeight="1">
      <c r="A138" s="89">
        <v>2020</v>
      </c>
      <c r="B138" s="90" t="s">
        <v>778</v>
      </c>
      <c r="C138" s="91"/>
      <c r="D138" s="91"/>
      <c r="E138" s="91"/>
      <c r="F138" s="91"/>
      <c r="G138" s="91"/>
      <c r="H138" s="92"/>
    </row>
    <row r="139" spans="1:8" ht="15" customHeight="1">
      <c r="A139" s="89">
        <v>2030</v>
      </c>
      <c r="B139" s="90" t="s">
        <v>779</v>
      </c>
      <c r="C139" s="91"/>
      <c r="D139" s="91"/>
      <c r="E139" s="91"/>
      <c r="F139" s="91"/>
      <c r="G139" s="91"/>
      <c r="H139" s="92"/>
    </row>
    <row r="140" spans="1:8" ht="15" customHeight="1">
      <c r="A140" s="89">
        <v>2041</v>
      </c>
      <c r="B140" s="90" t="s">
        <v>780</v>
      </c>
      <c r="C140" s="91"/>
      <c r="D140" s="91"/>
      <c r="E140" s="91"/>
      <c r="F140" s="91"/>
      <c r="G140" s="91"/>
      <c r="H140" s="92"/>
    </row>
    <row r="141" spans="1:8" ht="15" customHeight="1">
      <c r="A141" s="89">
        <v>2042</v>
      </c>
      <c r="B141" s="90" t="s">
        <v>781</v>
      </c>
      <c r="C141" s="91"/>
      <c r="D141" s="91"/>
      <c r="E141" s="91"/>
      <c r="F141" s="91"/>
      <c r="G141" s="91"/>
      <c r="H141" s="92"/>
    </row>
    <row r="142" spans="1:8" ht="15" customHeight="1">
      <c r="A142" s="89">
        <v>2051</v>
      </c>
      <c r="B142" s="90" t="s">
        <v>1001</v>
      </c>
      <c r="C142" s="91"/>
      <c r="D142" s="91"/>
      <c r="E142" s="91"/>
      <c r="F142" s="91"/>
      <c r="G142" s="91"/>
      <c r="H142" s="92"/>
    </row>
    <row r="143" spans="1:8" ht="15" customHeight="1">
      <c r="A143" s="89">
        <v>2052</v>
      </c>
      <c r="B143" s="90" t="s">
        <v>782</v>
      </c>
      <c r="C143" s="91"/>
      <c r="D143" s="91"/>
      <c r="E143" s="91"/>
      <c r="F143" s="91"/>
      <c r="G143" s="91"/>
      <c r="H143" s="92"/>
    </row>
    <row r="144" spans="1:8" ht="15" customHeight="1">
      <c r="A144" s="89">
        <v>2053</v>
      </c>
      <c r="B144" s="90" t="s">
        <v>1002</v>
      </c>
      <c r="C144" s="91"/>
      <c r="D144" s="91"/>
      <c r="E144" s="91"/>
      <c r="F144" s="91"/>
      <c r="G144" s="91"/>
      <c r="H144" s="92"/>
    </row>
    <row r="145" spans="1:8" ht="15" customHeight="1">
      <c r="A145" s="89">
        <v>2059</v>
      </c>
      <c r="B145" s="90" t="s">
        <v>783</v>
      </c>
      <c r="C145" s="91"/>
      <c r="D145" s="91"/>
      <c r="E145" s="91"/>
      <c r="F145" s="91"/>
      <c r="G145" s="91"/>
      <c r="H145" s="92"/>
    </row>
    <row r="146" spans="1:8" ht="15" customHeight="1">
      <c r="A146" s="89">
        <v>2060</v>
      </c>
      <c r="B146" s="90" t="s">
        <v>784</v>
      </c>
      <c r="C146" s="91"/>
      <c r="D146" s="91"/>
      <c r="E146" s="91"/>
      <c r="F146" s="91"/>
      <c r="G146" s="91"/>
      <c r="H146" s="92"/>
    </row>
    <row r="147" spans="1:8" ht="15" customHeight="1">
      <c r="A147" s="89">
        <v>2110</v>
      </c>
      <c r="B147" s="90" t="s">
        <v>785</v>
      </c>
      <c r="C147" s="91"/>
      <c r="D147" s="91"/>
      <c r="E147" s="91"/>
      <c r="F147" s="91"/>
      <c r="G147" s="91"/>
      <c r="H147" s="92"/>
    </row>
    <row r="148" spans="1:8" ht="15" customHeight="1">
      <c r="A148" s="89">
        <v>2120</v>
      </c>
      <c r="B148" s="90" t="s">
        <v>1000</v>
      </c>
      <c r="C148" s="91"/>
      <c r="D148" s="91"/>
      <c r="E148" s="91"/>
      <c r="F148" s="91"/>
      <c r="G148" s="91"/>
      <c r="H148" s="92"/>
    </row>
    <row r="149" spans="1:8" ht="15" customHeight="1">
      <c r="A149" s="89">
        <v>2211</v>
      </c>
      <c r="B149" s="90" t="s">
        <v>786</v>
      </c>
      <c r="C149" s="91"/>
      <c r="D149" s="91"/>
      <c r="E149" s="91"/>
      <c r="F149" s="91"/>
      <c r="G149" s="91"/>
      <c r="H149" s="92"/>
    </row>
    <row r="150" spans="1:8" ht="15" customHeight="1">
      <c r="A150" s="89">
        <v>2219</v>
      </c>
      <c r="B150" s="90" t="s">
        <v>1003</v>
      </c>
      <c r="C150" s="91"/>
      <c r="D150" s="91"/>
      <c r="E150" s="91"/>
      <c r="F150" s="91"/>
      <c r="G150" s="91"/>
      <c r="H150" s="92"/>
    </row>
    <row r="151" spans="1:8" ht="15" customHeight="1">
      <c r="A151" s="89">
        <v>2221</v>
      </c>
      <c r="B151" s="90" t="s">
        <v>787</v>
      </c>
      <c r="C151" s="91"/>
      <c r="D151" s="91"/>
      <c r="E151" s="91"/>
      <c r="F151" s="91"/>
      <c r="G151" s="91"/>
      <c r="H151" s="92"/>
    </row>
    <row r="152" spans="1:8" ht="15" customHeight="1">
      <c r="A152" s="89">
        <v>2222</v>
      </c>
      <c r="B152" s="90" t="s">
        <v>1004</v>
      </c>
      <c r="C152" s="91"/>
      <c r="D152" s="91"/>
      <c r="E152" s="91"/>
      <c r="F152" s="91"/>
      <c r="G152" s="91"/>
      <c r="H152" s="92"/>
    </row>
    <row r="153" spans="1:8" ht="15" customHeight="1">
      <c r="A153" s="89">
        <v>2223</v>
      </c>
      <c r="B153" s="90" t="s">
        <v>788</v>
      </c>
      <c r="C153" s="91"/>
      <c r="D153" s="91"/>
      <c r="E153" s="91"/>
      <c r="F153" s="91"/>
      <c r="G153" s="91"/>
      <c r="H153" s="92"/>
    </row>
    <row r="154" spans="1:8" ht="15" customHeight="1">
      <c r="A154" s="89">
        <v>2229</v>
      </c>
      <c r="B154" s="90" t="s">
        <v>789</v>
      </c>
      <c r="C154" s="91"/>
      <c r="D154" s="91"/>
      <c r="E154" s="91"/>
      <c r="F154" s="91"/>
      <c r="G154" s="91"/>
      <c r="H154" s="92"/>
    </row>
    <row r="155" spans="1:8" ht="15" customHeight="1">
      <c r="A155" s="89">
        <v>2311</v>
      </c>
      <c r="B155" s="90" t="s">
        <v>1006</v>
      </c>
      <c r="C155" s="91"/>
      <c r="D155" s="91"/>
      <c r="E155" s="91"/>
      <c r="F155" s="91"/>
      <c r="G155" s="91"/>
      <c r="H155" s="92"/>
    </row>
    <row r="156" spans="1:8" ht="15" customHeight="1">
      <c r="A156" s="89">
        <v>2312</v>
      </c>
      <c r="B156" s="90" t="s">
        <v>1007</v>
      </c>
      <c r="C156" s="91"/>
      <c r="D156" s="91"/>
      <c r="E156" s="91"/>
      <c r="F156" s="91"/>
      <c r="G156" s="91"/>
      <c r="H156" s="92"/>
    </row>
    <row r="157" spans="1:8" ht="15" customHeight="1">
      <c r="A157" s="89">
        <v>2313</v>
      </c>
      <c r="B157" s="90" t="s">
        <v>1008</v>
      </c>
      <c r="C157" s="91"/>
      <c r="D157" s="91"/>
      <c r="E157" s="91"/>
      <c r="F157" s="91"/>
      <c r="G157" s="91"/>
      <c r="H157" s="92"/>
    </row>
    <row r="158" spans="1:8" ht="15" customHeight="1">
      <c r="A158" s="89">
        <v>2314</v>
      </c>
      <c r="B158" s="90" t="s">
        <v>1009</v>
      </c>
      <c r="C158" s="91"/>
      <c r="D158" s="91"/>
      <c r="E158" s="91"/>
      <c r="F158" s="91"/>
      <c r="G158" s="91"/>
      <c r="H158" s="92"/>
    </row>
    <row r="159" spans="1:8" ht="15" customHeight="1">
      <c r="A159" s="89">
        <v>2319</v>
      </c>
      <c r="B159" s="90" t="s">
        <v>790</v>
      </c>
      <c r="C159" s="91"/>
      <c r="D159" s="91"/>
      <c r="E159" s="91"/>
      <c r="F159" s="91"/>
      <c r="G159" s="91"/>
      <c r="H159" s="92"/>
    </row>
    <row r="160" spans="1:8" ht="15" customHeight="1">
      <c r="A160" s="89">
        <v>2320</v>
      </c>
      <c r="B160" s="90" t="s">
        <v>791</v>
      </c>
      <c r="C160" s="91"/>
      <c r="D160" s="91"/>
      <c r="E160" s="91"/>
      <c r="F160" s="91"/>
      <c r="G160" s="91"/>
      <c r="H160" s="92"/>
    </row>
    <row r="161" spans="1:8" ht="15" customHeight="1">
      <c r="A161" s="89">
        <v>2331</v>
      </c>
      <c r="B161" s="90" t="s">
        <v>1010</v>
      </c>
      <c r="C161" s="91"/>
      <c r="D161" s="91"/>
      <c r="E161" s="91"/>
      <c r="F161" s="91"/>
      <c r="G161" s="91"/>
      <c r="H161" s="92"/>
    </row>
    <row r="162" spans="1:8" ht="15" customHeight="1">
      <c r="A162" s="89">
        <v>2332</v>
      </c>
      <c r="B162" s="90" t="s">
        <v>792</v>
      </c>
      <c r="C162" s="91"/>
      <c r="D162" s="91"/>
      <c r="E162" s="91"/>
      <c r="F162" s="91"/>
      <c r="G162" s="91"/>
      <c r="H162" s="92"/>
    </row>
    <row r="163" spans="1:8" ht="15" customHeight="1">
      <c r="A163" s="89">
        <v>2341</v>
      </c>
      <c r="B163" s="90" t="s">
        <v>793</v>
      </c>
      <c r="C163" s="91"/>
      <c r="D163" s="91"/>
      <c r="E163" s="91"/>
      <c r="F163" s="91"/>
      <c r="G163" s="91"/>
      <c r="H163" s="92"/>
    </row>
    <row r="164" spans="1:8" ht="15" customHeight="1">
      <c r="A164" s="89">
        <v>2342</v>
      </c>
      <c r="B164" s="90" t="s">
        <v>794</v>
      </c>
      <c r="C164" s="91"/>
      <c r="D164" s="91"/>
      <c r="E164" s="91"/>
      <c r="F164" s="91"/>
      <c r="G164" s="91"/>
      <c r="H164" s="92"/>
    </row>
    <row r="165" spans="1:8" ht="15" customHeight="1">
      <c r="A165" s="89">
        <v>2343</v>
      </c>
      <c r="B165" s="90" t="s">
        <v>795</v>
      </c>
      <c r="C165" s="91"/>
      <c r="D165" s="91"/>
      <c r="E165" s="91"/>
      <c r="F165" s="91"/>
      <c r="G165" s="91"/>
      <c r="H165" s="92"/>
    </row>
    <row r="166" spans="1:8" ht="15" customHeight="1">
      <c r="A166" s="89">
        <v>2344</v>
      </c>
      <c r="B166" s="90" t="s">
        <v>796</v>
      </c>
      <c r="C166" s="91"/>
      <c r="D166" s="91"/>
      <c r="E166" s="91"/>
      <c r="F166" s="91"/>
      <c r="G166" s="91"/>
      <c r="H166" s="92"/>
    </row>
    <row r="167" spans="1:8" ht="15" customHeight="1">
      <c r="A167" s="89">
        <v>2349</v>
      </c>
      <c r="B167" s="90" t="s">
        <v>797</v>
      </c>
      <c r="C167" s="91"/>
      <c r="D167" s="91"/>
      <c r="E167" s="91"/>
      <c r="F167" s="91"/>
      <c r="G167" s="91"/>
      <c r="H167" s="92"/>
    </row>
    <row r="168" spans="1:8" ht="15" customHeight="1">
      <c r="A168" s="89">
        <v>2351</v>
      </c>
      <c r="B168" s="90" t="s">
        <v>1011</v>
      </c>
      <c r="C168" s="91"/>
      <c r="D168" s="91"/>
      <c r="E168" s="91"/>
      <c r="F168" s="91"/>
      <c r="G168" s="91"/>
      <c r="H168" s="92"/>
    </row>
    <row r="169" spans="1:8" ht="15" customHeight="1">
      <c r="A169" s="89">
        <v>2352</v>
      </c>
      <c r="B169" s="90" t="s">
        <v>798</v>
      </c>
      <c r="C169" s="91"/>
      <c r="D169" s="91"/>
      <c r="E169" s="91"/>
      <c r="F169" s="91"/>
      <c r="G169" s="91"/>
      <c r="H169" s="92"/>
    </row>
    <row r="170" spans="1:8" ht="15" customHeight="1">
      <c r="A170" s="89">
        <v>2361</v>
      </c>
      <c r="B170" s="90" t="s">
        <v>799</v>
      </c>
      <c r="C170" s="91"/>
      <c r="D170" s="91"/>
      <c r="E170" s="91"/>
      <c r="F170" s="91"/>
      <c r="G170" s="91"/>
      <c r="H170" s="92"/>
    </row>
    <row r="171" spans="1:8" ht="15" customHeight="1">
      <c r="A171" s="89">
        <v>2362</v>
      </c>
      <c r="B171" s="90" t="s">
        <v>800</v>
      </c>
      <c r="C171" s="91"/>
      <c r="D171" s="91"/>
      <c r="E171" s="91"/>
      <c r="F171" s="91"/>
      <c r="G171" s="91"/>
      <c r="H171" s="92"/>
    </row>
    <row r="172" spans="1:8" ht="15" customHeight="1">
      <c r="A172" s="89">
        <v>2363</v>
      </c>
      <c r="B172" s="90" t="s">
        <v>1012</v>
      </c>
      <c r="C172" s="91"/>
      <c r="D172" s="91"/>
      <c r="E172" s="91"/>
      <c r="F172" s="91"/>
      <c r="G172" s="91"/>
      <c r="H172" s="92"/>
    </row>
    <row r="173" spans="1:8" ht="15" customHeight="1">
      <c r="A173" s="89">
        <v>2364</v>
      </c>
      <c r="B173" s="90" t="s">
        <v>1013</v>
      </c>
      <c r="C173" s="91"/>
      <c r="D173" s="91"/>
      <c r="E173" s="91"/>
      <c r="F173" s="91"/>
      <c r="G173" s="91"/>
      <c r="H173" s="92"/>
    </row>
    <row r="174" spans="1:8" ht="15" customHeight="1">
      <c r="A174" s="89">
        <v>2365</v>
      </c>
      <c r="B174" s="90" t="s">
        <v>1014</v>
      </c>
      <c r="C174" s="91"/>
      <c r="D174" s="91"/>
      <c r="E174" s="91"/>
      <c r="F174" s="91"/>
      <c r="G174" s="91"/>
      <c r="H174" s="92"/>
    </row>
    <row r="175" spans="1:8" ht="15" customHeight="1">
      <c r="A175" s="89">
        <v>2369</v>
      </c>
      <c r="B175" s="90" t="s">
        <v>801</v>
      </c>
      <c r="C175" s="91"/>
      <c r="D175" s="91"/>
      <c r="E175" s="91"/>
      <c r="F175" s="91"/>
      <c r="G175" s="91"/>
      <c r="H175" s="92"/>
    </row>
    <row r="176" spans="1:8" ht="15" customHeight="1">
      <c r="A176" s="89">
        <v>2370</v>
      </c>
      <c r="B176" s="90" t="s">
        <v>802</v>
      </c>
      <c r="C176" s="91"/>
      <c r="D176" s="91"/>
      <c r="E176" s="91"/>
      <c r="F176" s="91"/>
      <c r="G176" s="91"/>
      <c r="H176" s="92"/>
    </row>
    <row r="177" spans="1:8" ht="15" customHeight="1">
      <c r="A177" s="89">
        <v>2391</v>
      </c>
      <c r="B177" s="90" t="s">
        <v>1015</v>
      </c>
      <c r="C177" s="91"/>
      <c r="D177" s="91"/>
      <c r="E177" s="91"/>
      <c r="F177" s="91"/>
      <c r="G177" s="91"/>
      <c r="H177" s="92"/>
    </row>
    <row r="178" spans="1:8" ht="15" customHeight="1">
      <c r="A178" s="89">
        <v>2399</v>
      </c>
      <c r="B178" s="90" t="s">
        <v>803</v>
      </c>
      <c r="C178" s="91"/>
      <c r="D178" s="91"/>
      <c r="E178" s="91"/>
      <c r="F178" s="91"/>
      <c r="G178" s="91"/>
      <c r="H178" s="92"/>
    </row>
    <row r="179" spans="1:8" ht="15" customHeight="1">
      <c r="A179" s="89">
        <v>2410</v>
      </c>
      <c r="B179" s="90" t="s">
        <v>804</v>
      </c>
      <c r="C179" s="91"/>
      <c r="D179" s="91"/>
      <c r="E179" s="91"/>
      <c r="F179" s="91"/>
      <c r="G179" s="91"/>
      <c r="H179" s="92"/>
    </row>
    <row r="180" spans="1:8" ht="15" customHeight="1">
      <c r="A180" s="89">
        <v>2420</v>
      </c>
      <c r="B180" s="90" t="s">
        <v>805</v>
      </c>
      <c r="C180" s="91"/>
      <c r="D180" s="91"/>
      <c r="E180" s="91"/>
      <c r="F180" s="91"/>
      <c r="G180" s="91"/>
      <c r="H180" s="92"/>
    </row>
    <row r="181" spans="1:8" ht="15" customHeight="1">
      <c r="A181" s="89">
        <v>2431</v>
      </c>
      <c r="B181" s="90" t="s">
        <v>806</v>
      </c>
      <c r="C181" s="91"/>
      <c r="D181" s="91"/>
      <c r="E181" s="91"/>
      <c r="F181" s="91"/>
      <c r="G181" s="91"/>
      <c r="H181" s="92"/>
    </row>
    <row r="182" spans="1:8" ht="15" customHeight="1">
      <c r="A182" s="89">
        <v>2432</v>
      </c>
      <c r="B182" s="90" t="s">
        <v>807</v>
      </c>
      <c r="C182" s="91"/>
      <c r="D182" s="91"/>
      <c r="E182" s="91"/>
      <c r="F182" s="91"/>
      <c r="G182" s="91"/>
      <c r="H182" s="92"/>
    </row>
    <row r="183" spans="1:8" ht="15" customHeight="1">
      <c r="A183" s="89">
        <v>2433</v>
      </c>
      <c r="B183" s="90" t="s">
        <v>808</v>
      </c>
      <c r="C183" s="91"/>
      <c r="D183" s="91"/>
      <c r="E183" s="91"/>
      <c r="F183" s="91"/>
      <c r="G183" s="91"/>
      <c r="H183" s="92"/>
    </row>
    <row r="184" spans="1:8" ht="15" customHeight="1">
      <c r="A184" s="89">
        <v>2434</v>
      </c>
      <c r="B184" s="90" t="s">
        <v>809</v>
      </c>
      <c r="C184" s="91"/>
      <c r="D184" s="91"/>
      <c r="E184" s="91"/>
      <c r="F184" s="91"/>
      <c r="G184" s="91"/>
      <c r="H184" s="92"/>
    </row>
    <row r="185" spans="1:8" ht="15" customHeight="1">
      <c r="A185" s="89">
        <v>2441</v>
      </c>
      <c r="B185" s="90" t="s">
        <v>1016</v>
      </c>
      <c r="C185" s="91"/>
      <c r="D185" s="91"/>
      <c r="E185" s="91"/>
      <c r="F185" s="91"/>
      <c r="G185" s="91"/>
      <c r="H185" s="92"/>
    </row>
    <row r="186" spans="1:8" ht="15" customHeight="1">
      <c r="A186" s="89">
        <v>2442</v>
      </c>
      <c r="B186" s="90" t="s">
        <v>1017</v>
      </c>
      <c r="C186" s="91"/>
      <c r="D186" s="91"/>
      <c r="E186" s="91"/>
      <c r="F186" s="91"/>
      <c r="G186" s="91"/>
      <c r="H186" s="92"/>
    </row>
    <row r="187" spans="1:8" ht="15" customHeight="1">
      <c r="A187" s="89">
        <v>2443</v>
      </c>
      <c r="B187" s="90" t="s">
        <v>810</v>
      </c>
      <c r="C187" s="91"/>
      <c r="D187" s="91"/>
      <c r="E187" s="91"/>
      <c r="F187" s="91"/>
      <c r="G187" s="91"/>
      <c r="H187" s="92"/>
    </row>
    <row r="188" spans="1:8" ht="15" customHeight="1">
      <c r="A188" s="89">
        <v>2444</v>
      </c>
      <c r="B188" s="90" t="s">
        <v>1018</v>
      </c>
      <c r="C188" s="91"/>
      <c r="D188" s="91"/>
      <c r="E188" s="91"/>
      <c r="F188" s="91"/>
      <c r="G188" s="91"/>
      <c r="H188" s="92"/>
    </row>
    <row r="189" spans="1:8" ht="15" customHeight="1">
      <c r="A189" s="89">
        <v>2445</v>
      </c>
      <c r="B189" s="90" t="s">
        <v>1019</v>
      </c>
      <c r="C189" s="91"/>
      <c r="D189" s="91"/>
      <c r="E189" s="91"/>
      <c r="F189" s="91"/>
      <c r="G189" s="91"/>
      <c r="H189" s="92"/>
    </row>
    <row r="190" spans="1:8" ht="15" customHeight="1">
      <c r="A190" s="89">
        <v>2446</v>
      </c>
      <c r="B190" s="90" t="s">
        <v>811</v>
      </c>
      <c r="C190" s="91"/>
      <c r="D190" s="91"/>
      <c r="E190" s="91"/>
      <c r="F190" s="91"/>
      <c r="G190" s="91"/>
      <c r="H190" s="92"/>
    </row>
    <row r="191" spans="1:8" ht="15" customHeight="1">
      <c r="A191" s="89">
        <v>2451</v>
      </c>
      <c r="B191" s="90" t="s">
        <v>1020</v>
      </c>
      <c r="C191" s="91"/>
      <c r="D191" s="91"/>
      <c r="E191" s="91"/>
      <c r="F191" s="91"/>
      <c r="G191" s="91"/>
      <c r="H191" s="92"/>
    </row>
    <row r="192" spans="1:8" ht="15" customHeight="1">
      <c r="A192" s="89">
        <v>2452</v>
      </c>
      <c r="B192" s="90" t="s">
        <v>1021</v>
      </c>
      <c r="C192" s="91"/>
      <c r="D192" s="91"/>
      <c r="E192" s="91"/>
      <c r="F192" s="91"/>
      <c r="G192" s="91"/>
      <c r="H192" s="92"/>
    </row>
    <row r="193" spans="1:8" ht="15" customHeight="1">
      <c r="A193" s="89">
        <v>2453</v>
      </c>
      <c r="B193" s="90" t="s">
        <v>812</v>
      </c>
      <c r="C193" s="91"/>
      <c r="D193" s="91"/>
      <c r="E193" s="91"/>
      <c r="F193" s="91"/>
      <c r="G193" s="91"/>
      <c r="H193" s="92"/>
    </row>
    <row r="194" spans="1:8" ht="15" customHeight="1">
      <c r="A194" s="89">
        <v>2454</v>
      </c>
      <c r="B194" s="90" t="s">
        <v>813</v>
      </c>
      <c r="C194" s="91"/>
      <c r="D194" s="91"/>
      <c r="E194" s="91"/>
      <c r="F194" s="91"/>
      <c r="G194" s="91"/>
      <c r="H194" s="92"/>
    </row>
    <row r="195" spans="1:8" ht="15" customHeight="1">
      <c r="A195" s="89">
        <v>2511</v>
      </c>
      <c r="B195" s="90" t="s">
        <v>814</v>
      </c>
      <c r="C195" s="91"/>
      <c r="D195" s="91"/>
      <c r="E195" s="91"/>
      <c r="F195" s="91"/>
      <c r="G195" s="91"/>
      <c r="H195" s="92"/>
    </row>
    <row r="196" spans="1:8" ht="15" customHeight="1">
      <c r="A196" s="89">
        <v>2512</v>
      </c>
      <c r="B196" s="90" t="s">
        <v>815</v>
      </c>
      <c r="C196" s="91"/>
      <c r="D196" s="91"/>
      <c r="E196" s="91"/>
      <c r="F196" s="91"/>
      <c r="G196" s="91"/>
      <c r="H196" s="92"/>
    </row>
    <row r="197" spans="1:8" ht="15" customHeight="1">
      <c r="A197" s="89">
        <v>2521</v>
      </c>
      <c r="B197" s="90" t="s">
        <v>1366</v>
      </c>
      <c r="C197" s="91"/>
      <c r="D197" s="91"/>
      <c r="E197" s="91"/>
      <c r="F197" s="91"/>
      <c r="G197" s="91"/>
      <c r="H197" s="92"/>
    </row>
    <row r="198" spans="1:8" ht="15" customHeight="1">
      <c r="A198" s="89">
        <v>2529</v>
      </c>
      <c r="B198" s="90" t="s">
        <v>1367</v>
      </c>
      <c r="C198" s="91"/>
      <c r="D198" s="91"/>
      <c r="E198" s="91"/>
      <c r="F198" s="91"/>
      <c r="G198" s="91"/>
      <c r="H198" s="92"/>
    </row>
    <row r="199" spans="1:8" ht="15" customHeight="1">
      <c r="A199" s="89">
        <v>2530</v>
      </c>
      <c r="B199" s="90" t="s">
        <v>1368</v>
      </c>
      <c r="C199" s="91"/>
      <c r="D199" s="91"/>
      <c r="E199" s="91"/>
      <c r="F199" s="91"/>
      <c r="G199" s="91"/>
      <c r="H199" s="92"/>
    </row>
    <row r="200" spans="1:8" ht="15" customHeight="1">
      <c r="A200" s="89">
        <v>2540</v>
      </c>
      <c r="B200" s="90" t="s">
        <v>1369</v>
      </c>
      <c r="C200" s="91"/>
      <c r="D200" s="91"/>
      <c r="E200" s="91"/>
      <c r="F200" s="91"/>
      <c r="G200" s="91"/>
      <c r="H200" s="92"/>
    </row>
    <row r="201" spans="1:8" ht="15" customHeight="1">
      <c r="A201" s="89">
        <v>2550</v>
      </c>
      <c r="B201" s="90" t="s">
        <v>1370</v>
      </c>
      <c r="C201" s="91"/>
      <c r="D201" s="91"/>
      <c r="E201" s="91"/>
      <c r="F201" s="91"/>
      <c r="G201" s="91"/>
      <c r="H201" s="92"/>
    </row>
    <row r="202" spans="1:8" ht="15" customHeight="1">
      <c r="A202" s="89">
        <v>2561</v>
      </c>
      <c r="B202" s="90" t="s">
        <v>1371</v>
      </c>
      <c r="C202" s="91"/>
      <c r="D202" s="91"/>
      <c r="E202" s="91"/>
      <c r="F202" s="91"/>
      <c r="G202" s="91"/>
      <c r="H202" s="92"/>
    </row>
    <row r="203" spans="1:8" ht="15" customHeight="1">
      <c r="A203" s="89">
        <v>2562</v>
      </c>
      <c r="B203" s="90" t="s">
        <v>1372</v>
      </c>
      <c r="C203" s="91"/>
      <c r="D203" s="91"/>
      <c r="E203" s="91"/>
      <c r="F203" s="91"/>
      <c r="G203" s="91"/>
      <c r="H203" s="92"/>
    </row>
    <row r="204" spans="1:8" ht="15" customHeight="1">
      <c r="A204" s="89">
        <v>2571</v>
      </c>
      <c r="B204" s="90" t="s">
        <v>1357</v>
      </c>
      <c r="C204" s="91"/>
      <c r="D204" s="91"/>
      <c r="E204" s="91"/>
      <c r="F204" s="91"/>
      <c r="G204" s="91"/>
      <c r="H204" s="92"/>
    </row>
    <row r="205" spans="1:8" ht="15" customHeight="1">
      <c r="A205" s="89">
        <v>2572</v>
      </c>
      <c r="B205" s="90" t="s">
        <v>1359</v>
      </c>
      <c r="C205" s="91"/>
      <c r="D205" s="91"/>
      <c r="E205" s="91"/>
      <c r="F205" s="91"/>
      <c r="G205" s="91"/>
      <c r="H205" s="92"/>
    </row>
    <row r="206" spans="1:8" ht="15" customHeight="1">
      <c r="A206" s="89">
        <v>2573</v>
      </c>
      <c r="B206" s="90" t="s">
        <v>1358</v>
      </c>
      <c r="C206" s="91"/>
      <c r="D206" s="91"/>
      <c r="E206" s="91"/>
      <c r="F206" s="91"/>
      <c r="G206" s="91"/>
      <c r="H206" s="92"/>
    </row>
    <row r="207" spans="1:8" ht="15" customHeight="1">
      <c r="A207" s="89">
        <v>2591</v>
      </c>
      <c r="B207" s="90" t="s">
        <v>1373</v>
      </c>
      <c r="C207" s="91"/>
      <c r="D207" s="91"/>
      <c r="E207" s="91"/>
      <c r="F207" s="91"/>
      <c r="G207" s="91"/>
      <c r="H207" s="92"/>
    </row>
    <row r="208" spans="1:8" ht="15" customHeight="1">
      <c r="A208" s="89">
        <v>2592</v>
      </c>
      <c r="B208" s="90" t="s">
        <v>1374</v>
      </c>
      <c r="C208" s="91"/>
      <c r="D208" s="91"/>
      <c r="E208" s="91"/>
      <c r="F208" s="91"/>
      <c r="G208" s="91"/>
      <c r="H208" s="92"/>
    </row>
    <row r="209" spans="1:8" ht="15" customHeight="1">
      <c r="A209" s="89">
        <v>2593</v>
      </c>
      <c r="B209" s="90" t="s">
        <v>1375</v>
      </c>
      <c r="C209" s="91"/>
      <c r="D209" s="91"/>
      <c r="E209" s="91"/>
      <c r="F209" s="91"/>
      <c r="G209" s="91"/>
      <c r="H209" s="92"/>
    </row>
    <row r="210" spans="1:8" ht="15" customHeight="1">
      <c r="A210" s="89">
        <v>2594</v>
      </c>
      <c r="B210" s="90" t="s">
        <v>1376</v>
      </c>
      <c r="C210" s="91"/>
      <c r="D210" s="91"/>
      <c r="E210" s="91"/>
      <c r="F210" s="91"/>
      <c r="G210" s="91"/>
      <c r="H210" s="92"/>
    </row>
    <row r="211" spans="1:8" ht="15" customHeight="1">
      <c r="A211" s="89">
        <v>2599</v>
      </c>
      <c r="B211" s="90" t="s">
        <v>1377</v>
      </c>
      <c r="C211" s="91"/>
      <c r="D211" s="91"/>
      <c r="E211" s="91"/>
      <c r="F211" s="91"/>
      <c r="G211" s="91"/>
      <c r="H211" s="92"/>
    </row>
    <row r="212" spans="1:8" ht="15" customHeight="1">
      <c r="A212" s="89">
        <v>2611</v>
      </c>
      <c r="B212" s="90" t="s">
        <v>1378</v>
      </c>
      <c r="C212" s="91"/>
      <c r="D212" s="91"/>
      <c r="E212" s="91"/>
      <c r="F212" s="91"/>
      <c r="G212" s="91"/>
      <c r="H212" s="92"/>
    </row>
    <row r="213" spans="1:8" ht="15" customHeight="1">
      <c r="A213" s="89">
        <v>2612</v>
      </c>
      <c r="B213" s="90" t="s">
        <v>1379</v>
      </c>
      <c r="C213" s="91"/>
      <c r="D213" s="91"/>
      <c r="E213" s="91"/>
      <c r="F213" s="91"/>
      <c r="G213" s="91"/>
      <c r="H213" s="92"/>
    </row>
    <row r="214" spans="1:8" ht="15" customHeight="1">
      <c r="A214" s="89">
        <v>2620</v>
      </c>
      <c r="B214" s="90" t="s">
        <v>1380</v>
      </c>
      <c r="C214" s="91"/>
      <c r="D214" s="91"/>
      <c r="E214" s="91"/>
      <c r="F214" s="91"/>
      <c r="G214" s="91"/>
      <c r="H214" s="92"/>
    </row>
    <row r="215" spans="1:8" ht="15" customHeight="1">
      <c r="A215" s="89">
        <v>2630</v>
      </c>
      <c r="B215" s="90" t="s">
        <v>1381</v>
      </c>
      <c r="C215" s="91"/>
      <c r="D215" s="91"/>
      <c r="E215" s="91"/>
      <c r="F215" s="91"/>
      <c r="G215" s="91"/>
      <c r="H215" s="92"/>
    </row>
    <row r="216" spans="1:8" ht="15" customHeight="1">
      <c r="A216" s="89">
        <v>2640</v>
      </c>
      <c r="B216" s="90" t="s">
        <v>1382</v>
      </c>
      <c r="C216" s="91"/>
      <c r="D216" s="91"/>
      <c r="E216" s="91"/>
      <c r="F216" s="91"/>
      <c r="G216" s="91"/>
      <c r="H216" s="92"/>
    </row>
    <row r="217" spans="1:8" ht="15" customHeight="1">
      <c r="A217" s="89">
        <v>2651</v>
      </c>
      <c r="B217" s="90" t="s">
        <v>1383</v>
      </c>
      <c r="C217" s="91"/>
      <c r="D217" s="91"/>
      <c r="E217" s="91"/>
      <c r="F217" s="91"/>
      <c r="G217" s="91"/>
      <c r="H217" s="92"/>
    </row>
    <row r="218" spans="1:8" ht="15" customHeight="1">
      <c r="A218" s="89">
        <v>2652</v>
      </c>
      <c r="B218" s="90" t="s">
        <v>1384</v>
      </c>
      <c r="C218" s="91"/>
      <c r="D218" s="91"/>
      <c r="E218" s="91"/>
      <c r="F218" s="91"/>
      <c r="G218" s="91"/>
      <c r="H218" s="92"/>
    </row>
    <row r="219" spans="1:8" ht="15" customHeight="1">
      <c r="A219" s="89">
        <v>2660</v>
      </c>
      <c r="B219" s="90" t="s">
        <v>1385</v>
      </c>
      <c r="C219" s="91"/>
      <c r="D219" s="91"/>
      <c r="E219" s="91"/>
      <c r="F219" s="91"/>
      <c r="G219" s="91"/>
      <c r="H219" s="92"/>
    </row>
    <row r="220" spans="1:8" ht="15" customHeight="1">
      <c r="A220" s="89">
        <v>2670</v>
      </c>
      <c r="B220" s="90" t="s">
        <v>1386</v>
      </c>
      <c r="C220" s="91"/>
      <c r="D220" s="91"/>
      <c r="E220" s="91"/>
      <c r="F220" s="91"/>
      <c r="G220" s="91"/>
      <c r="H220" s="92"/>
    </row>
    <row r="221" spans="1:8" ht="15" customHeight="1">
      <c r="A221" s="89">
        <v>2680</v>
      </c>
      <c r="B221" s="90" t="s">
        <v>1387</v>
      </c>
      <c r="C221" s="91"/>
      <c r="D221" s="91"/>
      <c r="E221" s="91"/>
      <c r="F221" s="91"/>
      <c r="G221" s="91"/>
      <c r="H221" s="92"/>
    </row>
    <row r="222" spans="1:8" ht="15" customHeight="1">
      <c r="A222" s="89">
        <v>2711</v>
      </c>
      <c r="B222" s="90" t="s">
        <v>1388</v>
      </c>
      <c r="C222" s="91"/>
      <c r="D222" s="91"/>
      <c r="E222" s="91"/>
      <c r="F222" s="91"/>
      <c r="G222" s="91"/>
      <c r="H222" s="92"/>
    </row>
    <row r="223" spans="1:8" ht="15" customHeight="1">
      <c r="A223" s="89">
        <v>2712</v>
      </c>
      <c r="B223" s="90" t="s">
        <v>1389</v>
      </c>
      <c r="C223" s="91"/>
      <c r="D223" s="91"/>
      <c r="E223" s="91"/>
      <c r="F223" s="91"/>
      <c r="G223" s="91"/>
      <c r="H223" s="92"/>
    </row>
    <row r="224" spans="1:8" ht="15" customHeight="1">
      <c r="A224" s="89">
        <v>2720</v>
      </c>
      <c r="B224" s="90" t="s">
        <v>1390</v>
      </c>
      <c r="C224" s="91"/>
      <c r="D224" s="91"/>
      <c r="E224" s="91"/>
      <c r="F224" s="91"/>
      <c r="G224" s="91"/>
      <c r="H224" s="92"/>
    </row>
    <row r="225" spans="1:8" ht="15" customHeight="1">
      <c r="A225" s="89">
        <v>2731</v>
      </c>
      <c r="B225" s="90" t="s">
        <v>1391</v>
      </c>
      <c r="C225" s="91"/>
      <c r="D225" s="91"/>
      <c r="E225" s="91"/>
      <c r="F225" s="91"/>
      <c r="G225" s="91"/>
      <c r="H225" s="92"/>
    </row>
    <row r="226" spans="1:8" ht="15" customHeight="1">
      <c r="A226" s="89">
        <v>2732</v>
      </c>
      <c r="B226" s="90" t="s">
        <v>1392</v>
      </c>
      <c r="C226" s="91"/>
      <c r="D226" s="91"/>
      <c r="E226" s="91"/>
      <c r="F226" s="91"/>
      <c r="G226" s="91"/>
      <c r="H226" s="92"/>
    </row>
    <row r="227" spans="1:8" ht="15" customHeight="1">
      <c r="A227" s="89">
        <v>2733</v>
      </c>
      <c r="B227" s="90" t="s">
        <v>1393</v>
      </c>
      <c r="C227" s="91"/>
      <c r="D227" s="91"/>
      <c r="E227" s="91"/>
      <c r="F227" s="91"/>
      <c r="G227" s="91"/>
      <c r="H227" s="92"/>
    </row>
    <row r="228" spans="1:8" ht="15" customHeight="1">
      <c r="A228" s="89">
        <v>2740</v>
      </c>
      <c r="B228" s="90" t="s">
        <v>1394</v>
      </c>
      <c r="C228" s="91"/>
      <c r="D228" s="91"/>
      <c r="E228" s="91"/>
      <c r="F228" s="91"/>
      <c r="G228" s="91"/>
      <c r="H228" s="92"/>
    </row>
    <row r="229" spans="1:8" ht="15" customHeight="1">
      <c r="A229" s="89">
        <v>2751</v>
      </c>
      <c r="B229" s="90" t="s">
        <v>1395</v>
      </c>
      <c r="C229" s="91"/>
      <c r="D229" s="91"/>
      <c r="E229" s="91"/>
      <c r="F229" s="91"/>
      <c r="G229" s="91"/>
      <c r="H229" s="92"/>
    </row>
    <row r="230" spans="1:8" ht="15" customHeight="1">
      <c r="A230" s="89">
        <v>2752</v>
      </c>
      <c r="B230" s="90" t="s">
        <v>1396</v>
      </c>
      <c r="C230" s="91"/>
      <c r="D230" s="91"/>
      <c r="E230" s="91"/>
      <c r="F230" s="91"/>
      <c r="G230" s="91"/>
      <c r="H230" s="92"/>
    </row>
    <row r="231" spans="1:8" ht="15" customHeight="1">
      <c r="A231" s="89">
        <v>2790</v>
      </c>
      <c r="B231" s="90" t="s">
        <v>1397</v>
      </c>
      <c r="C231" s="91"/>
      <c r="D231" s="91"/>
      <c r="E231" s="91"/>
      <c r="F231" s="91"/>
      <c r="G231" s="91"/>
      <c r="H231" s="92"/>
    </row>
    <row r="232" spans="1:8" ht="15" customHeight="1">
      <c r="A232" s="89">
        <v>2811</v>
      </c>
      <c r="B232" s="90" t="s">
        <v>1398</v>
      </c>
      <c r="C232" s="91"/>
      <c r="D232" s="91"/>
      <c r="E232" s="91"/>
      <c r="F232" s="91"/>
      <c r="G232" s="91"/>
      <c r="H232" s="92"/>
    </row>
    <row r="233" spans="1:8" ht="15" customHeight="1">
      <c r="A233" s="89">
        <v>2812</v>
      </c>
      <c r="B233" s="90" t="s">
        <v>1399</v>
      </c>
      <c r="C233" s="91"/>
      <c r="D233" s="91"/>
      <c r="E233" s="91"/>
      <c r="F233" s="91"/>
      <c r="G233" s="91"/>
      <c r="H233" s="92"/>
    </row>
    <row r="234" spans="1:8" ht="15" customHeight="1">
      <c r="A234" s="89">
        <v>2813</v>
      </c>
      <c r="B234" s="90" t="s">
        <v>1400</v>
      </c>
      <c r="C234" s="91"/>
      <c r="D234" s="91"/>
      <c r="E234" s="91"/>
      <c r="F234" s="91"/>
      <c r="G234" s="91"/>
      <c r="H234" s="92"/>
    </row>
    <row r="235" spans="1:8" ht="15" customHeight="1">
      <c r="A235" s="89">
        <v>2814</v>
      </c>
      <c r="B235" s="90" t="s">
        <v>1401</v>
      </c>
      <c r="C235" s="91"/>
      <c r="D235" s="91"/>
      <c r="E235" s="91"/>
      <c r="F235" s="91"/>
      <c r="G235" s="91"/>
      <c r="H235" s="92"/>
    </row>
    <row r="236" spans="1:8" ht="15" customHeight="1">
      <c r="A236" s="89">
        <v>2815</v>
      </c>
      <c r="B236" s="90" t="s">
        <v>1402</v>
      </c>
      <c r="C236" s="91"/>
      <c r="D236" s="91"/>
      <c r="E236" s="91"/>
      <c r="F236" s="91"/>
      <c r="G236" s="91"/>
      <c r="H236" s="92"/>
    </row>
    <row r="237" spans="1:8" ht="15" customHeight="1">
      <c r="A237" s="89">
        <v>2821</v>
      </c>
      <c r="B237" s="90" t="s">
        <v>1403</v>
      </c>
      <c r="C237" s="91"/>
      <c r="D237" s="91"/>
      <c r="E237" s="91"/>
      <c r="F237" s="91"/>
      <c r="G237" s="91"/>
      <c r="H237" s="92"/>
    </row>
    <row r="238" spans="1:8" ht="15" customHeight="1">
      <c r="A238" s="89">
        <v>2822</v>
      </c>
      <c r="B238" s="90" t="s">
        <v>1360</v>
      </c>
      <c r="C238" s="91"/>
      <c r="D238" s="91"/>
      <c r="E238" s="91"/>
      <c r="F238" s="91"/>
      <c r="G238" s="91"/>
      <c r="H238" s="92"/>
    </row>
    <row r="239" spans="1:8" ht="15" customHeight="1">
      <c r="A239" s="89">
        <v>2823</v>
      </c>
      <c r="B239" s="90" t="s">
        <v>1404</v>
      </c>
      <c r="C239" s="91"/>
      <c r="D239" s="91"/>
      <c r="E239" s="91"/>
      <c r="F239" s="91"/>
      <c r="G239" s="91"/>
      <c r="H239" s="92"/>
    </row>
    <row r="240" spans="1:8" ht="15" customHeight="1">
      <c r="A240" s="89">
        <v>2824</v>
      </c>
      <c r="B240" s="90" t="s">
        <v>1405</v>
      </c>
      <c r="C240" s="91"/>
      <c r="D240" s="91"/>
      <c r="E240" s="91"/>
      <c r="F240" s="91"/>
      <c r="G240" s="91"/>
      <c r="H240" s="92"/>
    </row>
    <row r="241" spans="1:8" ht="15" customHeight="1">
      <c r="A241" s="89">
        <v>2825</v>
      </c>
      <c r="B241" s="90" t="s">
        <v>1406</v>
      </c>
      <c r="C241" s="91"/>
      <c r="D241" s="91"/>
      <c r="E241" s="91"/>
      <c r="F241" s="91"/>
      <c r="G241" s="91"/>
      <c r="H241" s="92"/>
    </row>
    <row r="242" spans="1:8" ht="15" customHeight="1">
      <c r="A242" s="89">
        <v>2829</v>
      </c>
      <c r="B242" s="90" t="s">
        <v>1407</v>
      </c>
      <c r="C242" s="91"/>
      <c r="D242" s="91"/>
      <c r="E242" s="91"/>
      <c r="F242" s="91"/>
      <c r="G242" s="91"/>
      <c r="H242" s="92"/>
    </row>
    <row r="243" spans="1:8" ht="15" customHeight="1">
      <c r="A243" s="89">
        <v>2830</v>
      </c>
      <c r="B243" s="90" t="s">
        <v>1408</v>
      </c>
      <c r="C243" s="91"/>
      <c r="D243" s="91"/>
      <c r="E243" s="91"/>
      <c r="F243" s="91"/>
      <c r="G243" s="91"/>
      <c r="H243" s="92"/>
    </row>
    <row r="244" spans="1:8" ht="15" customHeight="1">
      <c r="A244" s="89">
        <v>2841</v>
      </c>
      <c r="B244" s="90" t="s">
        <v>1409</v>
      </c>
      <c r="C244" s="91"/>
      <c r="D244" s="91"/>
      <c r="E244" s="91"/>
      <c r="F244" s="91"/>
      <c r="G244" s="91"/>
      <c r="H244" s="92"/>
    </row>
    <row r="245" spans="1:8" ht="15" customHeight="1">
      <c r="A245" s="89">
        <v>2849</v>
      </c>
      <c r="B245" s="90" t="s">
        <v>1410</v>
      </c>
      <c r="C245" s="91"/>
      <c r="D245" s="91"/>
      <c r="E245" s="91"/>
      <c r="F245" s="91"/>
      <c r="G245" s="91"/>
      <c r="H245" s="92"/>
    </row>
    <row r="246" spans="1:8" ht="15" customHeight="1">
      <c r="A246" s="89">
        <v>2891</v>
      </c>
      <c r="B246" s="90" t="s">
        <v>1361</v>
      </c>
      <c r="C246" s="91"/>
      <c r="D246" s="91"/>
      <c r="E246" s="91"/>
      <c r="F246" s="91"/>
      <c r="G246" s="91"/>
      <c r="H246" s="92"/>
    </row>
    <row r="247" spans="1:8" ht="15" customHeight="1">
      <c r="A247" s="89">
        <v>2892</v>
      </c>
      <c r="B247" s="90" t="s">
        <v>1411</v>
      </c>
      <c r="C247" s="91"/>
      <c r="D247" s="91"/>
      <c r="E247" s="91"/>
      <c r="F247" s="91"/>
      <c r="G247" s="91"/>
      <c r="H247" s="92"/>
    </row>
    <row r="248" spans="1:8" ht="15" customHeight="1">
      <c r="A248" s="89">
        <v>2893</v>
      </c>
      <c r="B248" s="90" t="s">
        <v>1412</v>
      </c>
      <c r="C248" s="91"/>
      <c r="D248" s="91"/>
      <c r="E248" s="91"/>
      <c r="F248" s="91"/>
      <c r="G248" s="91"/>
      <c r="H248" s="92"/>
    </row>
    <row r="249" spans="1:8" ht="15" customHeight="1">
      <c r="A249" s="89">
        <v>2894</v>
      </c>
      <c r="B249" s="90" t="s">
        <v>1413</v>
      </c>
      <c r="C249" s="91"/>
      <c r="D249" s="91"/>
      <c r="E249" s="91"/>
      <c r="F249" s="91"/>
      <c r="G249" s="91"/>
      <c r="H249" s="92"/>
    </row>
    <row r="250" spans="1:8" ht="15" customHeight="1">
      <c r="A250" s="89">
        <v>2895</v>
      </c>
      <c r="B250" s="90" t="s">
        <v>1414</v>
      </c>
      <c r="C250" s="91"/>
      <c r="D250" s="91"/>
      <c r="E250" s="91"/>
      <c r="F250" s="91"/>
      <c r="G250" s="91"/>
      <c r="H250" s="92"/>
    </row>
    <row r="251" spans="1:8" ht="15" customHeight="1">
      <c r="A251" s="89">
        <v>2896</v>
      </c>
      <c r="B251" s="90" t="s">
        <v>1415</v>
      </c>
      <c r="C251" s="91"/>
      <c r="D251" s="91"/>
      <c r="E251" s="91"/>
      <c r="F251" s="91"/>
      <c r="G251" s="91"/>
      <c r="H251" s="92"/>
    </row>
    <row r="252" spans="1:8" ht="15" customHeight="1">
      <c r="A252" s="89">
        <v>2899</v>
      </c>
      <c r="B252" s="90" t="s">
        <v>1416</v>
      </c>
      <c r="C252" s="91"/>
      <c r="D252" s="91"/>
      <c r="E252" s="91"/>
      <c r="F252" s="91"/>
      <c r="G252" s="91"/>
      <c r="H252" s="92"/>
    </row>
    <row r="253" spans="1:8" ht="15" customHeight="1">
      <c r="A253" s="89">
        <v>2910</v>
      </c>
      <c r="B253" s="90" t="s">
        <v>318</v>
      </c>
      <c r="C253" s="91"/>
      <c r="D253" s="91"/>
      <c r="E253" s="91"/>
      <c r="F253" s="91"/>
      <c r="G253" s="91"/>
      <c r="H253" s="92"/>
    </row>
    <row r="254" spans="1:8" ht="15" customHeight="1">
      <c r="A254" s="89">
        <v>2920</v>
      </c>
      <c r="B254" s="90" t="s">
        <v>1417</v>
      </c>
      <c r="C254" s="91"/>
      <c r="D254" s="91"/>
      <c r="E254" s="91"/>
      <c r="F254" s="91"/>
      <c r="G254" s="91"/>
      <c r="H254" s="92"/>
    </row>
    <row r="255" spans="1:8" ht="15" customHeight="1">
      <c r="A255" s="89">
        <v>2931</v>
      </c>
      <c r="B255" s="90" t="s">
        <v>1418</v>
      </c>
      <c r="C255" s="91"/>
      <c r="D255" s="91"/>
      <c r="E255" s="91"/>
      <c r="F255" s="91"/>
      <c r="G255" s="91"/>
      <c r="H255" s="92"/>
    </row>
    <row r="256" spans="1:8" ht="15" customHeight="1">
      <c r="A256" s="89">
        <v>2932</v>
      </c>
      <c r="B256" s="90" t="s">
        <v>1419</v>
      </c>
      <c r="C256" s="91"/>
      <c r="D256" s="91"/>
      <c r="E256" s="91"/>
      <c r="F256" s="91"/>
      <c r="G256" s="91"/>
      <c r="H256" s="92"/>
    </row>
    <row r="257" spans="1:8" ht="15" customHeight="1">
      <c r="A257" s="89">
        <v>3011</v>
      </c>
      <c r="B257" s="90" t="s">
        <v>1420</v>
      </c>
      <c r="C257" s="91"/>
      <c r="D257" s="91"/>
      <c r="E257" s="91"/>
      <c r="F257" s="91"/>
      <c r="G257" s="91"/>
      <c r="H257" s="92"/>
    </row>
    <row r="258" spans="1:8" ht="15" customHeight="1">
      <c r="A258" s="89">
        <v>3012</v>
      </c>
      <c r="B258" s="90" t="s">
        <v>1421</v>
      </c>
      <c r="C258" s="91"/>
      <c r="D258" s="91"/>
      <c r="E258" s="91"/>
      <c r="F258" s="91"/>
      <c r="G258" s="91"/>
      <c r="H258" s="92"/>
    </row>
    <row r="259" spans="1:8" ht="15" customHeight="1">
      <c r="A259" s="89">
        <v>3020</v>
      </c>
      <c r="B259" s="90" t="s">
        <v>1422</v>
      </c>
      <c r="C259" s="91"/>
      <c r="D259" s="91"/>
      <c r="E259" s="91"/>
      <c r="F259" s="91"/>
      <c r="G259" s="91"/>
      <c r="H259" s="92"/>
    </row>
    <row r="260" spans="1:8" ht="15" customHeight="1">
      <c r="A260" s="89">
        <v>3030</v>
      </c>
      <c r="B260" s="90" t="s">
        <v>1423</v>
      </c>
      <c r="C260" s="91"/>
      <c r="D260" s="91"/>
      <c r="E260" s="91"/>
      <c r="F260" s="91"/>
      <c r="G260" s="91"/>
      <c r="H260" s="92"/>
    </row>
    <row r="261" spans="1:8" ht="15" customHeight="1">
      <c r="A261" s="89">
        <v>3040</v>
      </c>
      <c r="B261" s="90" t="s">
        <v>1424</v>
      </c>
      <c r="C261" s="91"/>
      <c r="D261" s="91"/>
      <c r="E261" s="91"/>
      <c r="F261" s="91"/>
      <c r="G261" s="91"/>
      <c r="H261" s="92"/>
    </row>
    <row r="262" spans="1:8" ht="15" customHeight="1">
      <c r="A262" s="89">
        <v>3091</v>
      </c>
      <c r="B262" s="90" t="s">
        <v>1425</v>
      </c>
      <c r="C262" s="91"/>
      <c r="D262" s="91"/>
      <c r="E262" s="91"/>
      <c r="F262" s="91"/>
      <c r="G262" s="91"/>
      <c r="H262" s="92"/>
    </row>
    <row r="263" spans="1:8" ht="15" customHeight="1">
      <c r="A263" s="89">
        <v>3092</v>
      </c>
      <c r="B263" s="90" t="s">
        <v>1426</v>
      </c>
      <c r="C263" s="91"/>
      <c r="D263" s="91"/>
      <c r="E263" s="91"/>
      <c r="F263" s="91"/>
      <c r="G263" s="91"/>
      <c r="H263" s="92"/>
    </row>
    <row r="264" spans="1:8" ht="15" customHeight="1">
      <c r="A264" s="89">
        <v>3099</v>
      </c>
      <c r="B264" s="90" t="s">
        <v>1427</v>
      </c>
      <c r="C264" s="91"/>
      <c r="D264" s="91"/>
      <c r="E264" s="91"/>
      <c r="F264" s="91"/>
      <c r="G264" s="91"/>
      <c r="H264" s="92"/>
    </row>
    <row r="265" spans="1:8" ht="15" customHeight="1">
      <c r="A265" s="89">
        <v>3101</v>
      </c>
      <c r="B265" s="90" t="s">
        <v>1428</v>
      </c>
      <c r="C265" s="91"/>
      <c r="D265" s="91"/>
      <c r="E265" s="91"/>
      <c r="F265" s="91"/>
      <c r="G265" s="91"/>
      <c r="H265" s="92"/>
    </row>
    <row r="266" spans="1:8" ht="15" customHeight="1">
      <c r="A266" s="89">
        <v>3102</v>
      </c>
      <c r="B266" s="90" t="s">
        <v>1429</v>
      </c>
      <c r="C266" s="91"/>
      <c r="D266" s="91"/>
      <c r="E266" s="91"/>
      <c r="F266" s="91"/>
      <c r="G266" s="91"/>
      <c r="H266" s="92"/>
    </row>
    <row r="267" spans="1:8" ht="15" customHeight="1">
      <c r="A267" s="89">
        <v>3103</v>
      </c>
      <c r="B267" s="90" t="s">
        <v>343</v>
      </c>
      <c r="C267" s="91"/>
      <c r="D267" s="91"/>
      <c r="E267" s="91"/>
      <c r="F267" s="91"/>
      <c r="G267" s="91"/>
      <c r="H267" s="92"/>
    </row>
    <row r="268" spans="1:8" ht="15" customHeight="1">
      <c r="A268" s="89">
        <v>3109</v>
      </c>
      <c r="B268" s="90" t="s">
        <v>1430</v>
      </c>
      <c r="C268" s="91"/>
      <c r="D268" s="91"/>
      <c r="E268" s="91"/>
      <c r="F268" s="91"/>
      <c r="G268" s="91"/>
      <c r="H268" s="92"/>
    </row>
    <row r="269" spans="1:8" ht="15" customHeight="1">
      <c r="A269" s="89">
        <v>3211</v>
      </c>
      <c r="B269" s="90" t="s">
        <v>344</v>
      </c>
      <c r="C269" s="91"/>
      <c r="D269" s="91"/>
      <c r="E269" s="91"/>
      <c r="F269" s="91"/>
      <c r="G269" s="91"/>
      <c r="H269" s="92"/>
    </row>
    <row r="270" spans="1:8" ht="15" customHeight="1">
      <c r="A270" s="89">
        <v>3212</v>
      </c>
      <c r="B270" s="90" t="s">
        <v>1431</v>
      </c>
      <c r="C270" s="91"/>
      <c r="D270" s="91"/>
      <c r="E270" s="91"/>
      <c r="F270" s="91"/>
      <c r="G270" s="91"/>
      <c r="H270" s="92"/>
    </row>
    <row r="271" spans="1:8" ht="15" customHeight="1">
      <c r="A271" s="89">
        <v>3213</v>
      </c>
      <c r="B271" s="90" t="s">
        <v>1432</v>
      </c>
      <c r="C271" s="91"/>
      <c r="D271" s="91"/>
      <c r="E271" s="91"/>
      <c r="F271" s="91"/>
      <c r="G271" s="91"/>
      <c r="H271" s="92"/>
    </row>
    <row r="272" spans="1:8" ht="15" customHeight="1">
      <c r="A272" s="89">
        <v>3220</v>
      </c>
      <c r="B272" s="90" t="s">
        <v>345</v>
      </c>
      <c r="C272" s="91"/>
      <c r="D272" s="91"/>
      <c r="E272" s="91"/>
      <c r="F272" s="91"/>
      <c r="G272" s="91"/>
      <c r="H272" s="92"/>
    </row>
    <row r="273" spans="1:8" ht="15" customHeight="1">
      <c r="A273" s="89">
        <v>3230</v>
      </c>
      <c r="B273" s="90" t="s">
        <v>346</v>
      </c>
      <c r="C273" s="91"/>
      <c r="D273" s="91"/>
      <c r="E273" s="91"/>
      <c r="F273" s="91"/>
      <c r="G273" s="91"/>
      <c r="H273" s="92"/>
    </row>
    <row r="274" spans="1:8" ht="15" customHeight="1">
      <c r="A274" s="89">
        <v>3240</v>
      </c>
      <c r="B274" s="90" t="s">
        <v>347</v>
      </c>
      <c r="C274" s="91"/>
      <c r="D274" s="91"/>
      <c r="E274" s="91"/>
      <c r="F274" s="91"/>
      <c r="G274" s="91"/>
      <c r="H274" s="92"/>
    </row>
    <row r="275" spans="1:8" ht="15" customHeight="1">
      <c r="A275" s="89">
        <v>3250</v>
      </c>
      <c r="B275" s="90" t="s">
        <v>1433</v>
      </c>
      <c r="C275" s="91"/>
      <c r="D275" s="91"/>
      <c r="E275" s="91"/>
      <c r="F275" s="91"/>
      <c r="G275" s="91"/>
      <c r="H275" s="92"/>
    </row>
    <row r="276" spans="1:8" ht="15" customHeight="1">
      <c r="A276" s="89">
        <v>3291</v>
      </c>
      <c r="B276" s="90" t="s">
        <v>1434</v>
      </c>
      <c r="C276" s="91"/>
      <c r="D276" s="91"/>
      <c r="E276" s="91"/>
      <c r="F276" s="91"/>
      <c r="G276" s="91"/>
      <c r="H276" s="92"/>
    </row>
    <row r="277" spans="1:8" ht="15" customHeight="1">
      <c r="A277" s="89">
        <v>3299</v>
      </c>
      <c r="B277" s="90" t="s">
        <v>1435</v>
      </c>
      <c r="C277" s="91"/>
      <c r="D277" s="91"/>
      <c r="E277" s="91"/>
      <c r="F277" s="91"/>
      <c r="G277" s="91"/>
      <c r="H277" s="92"/>
    </row>
    <row r="278" spans="1:8" ht="15" customHeight="1">
      <c r="A278" s="89">
        <v>3311</v>
      </c>
      <c r="B278" s="90" t="s">
        <v>1436</v>
      </c>
      <c r="C278" s="91"/>
      <c r="D278" s="91"/>
      <c r="E278" s="91"/>
      <c r="F278" s="91"/>
      <c r="G278" s="91"/>
      <c r="H278" s="92"/>
    </row>
    <row r="279" spans="1:8" ht="15" customHeight="1">
      <c r="A279" s="89">
        <v>3312</v>
      </c>
      <c r="B279" s="90" t="s">
        <v>1437</v>
      </c>
      <c r="C279" s="91"/>
      <c r="D279" s="91"/>
      <c r="E279" s="91"/>
      <c r="F279" s="91"/>
      <c r="G279" s="91"/>
      <c r="H279" s="92"/>
    </row>
    <row r="280" spans="1:8" ht="15" customHeight="1">
      <c r="A280" s="89">
        <v>3313</v>
      </c>
      <c r="B280" s="90" t="s">
        <v>1438</v>
      </c>
      <c r="C280" s="91"/>
      <c r="D280" s="91"/>
      <c r="E280" s="91"/>
      <c r="F280" s="91"/>
      <c r="G280" s="91"/>
      <c r="H280" s="92"/>
    </row>
    <row r="281" spans="1:8" ht="15" customHeight="1">
      <c r="A281" s="89">
        <v>3314</v>
      </c>
      <c r="B281" s="90" t="s">
        <v>1439</v>
      </c>
      <c r="C281" s="91"/>
      <c r="D281" s="91"/>
      <c r="E281" s="91"/>
      <c r="F281" s="91"/>
      <c r="G281" s="91"/>
      <c r="H281" s="92"/>
    </row>
    <row r="282" spans="1:8" ht="15" customHeight="1">
      <c r="A282" s="89">
        <v>3315</v>
      </c>
      <c r="B282" s="90" t="s">
        <v>1440</v>
      </c>
      <c r="C282" s="91"/>
      <c r="D282" s="91"/>
      <c r="E282" s="91"/>
      <c r="F282" s="91"/>
      <c r="G282" s="91"/>
      <c r="H282" s="92"/>
    </row>
    <row r="283" spans="1:8" ht="15" customHeight="1">
      <c r="A283" s="89">
        <v>3316</v>
      </c>
      <c r="B283" s="90" t="s">
        <v>1441</v>
      </c>
      <c r="C283" s="91"/>
      <c r="D283" s="91"/>
      <c r="E283" s="91"/>
      <c r="F283" s="91"/>
      <c r="G283" s="91"/>
      <c r="H283" s="92"/>
    </row>
    <row r="284" spans="1:8" ht="15" customHeight="1">
      <c r="A284" s="89">
        <v>3317</v>
      </c>
      <c r="B284" s="90" t="s">
        <v>1442</v>
      </c>
      <c r="C284" s="91"/>
      <c r="D284" s="91"/>
      <c r="E284" s="91"/>
      <c r="F284" s="91"/>
      <c r="G284" s="91"/>
      <c r="H284" s="92"/>
    </row>
    <row r="285" spans="1:8" ht="15" customHeight="1">
      <c r="A285" s="89">
        <v>3319</v>
      </c>
      <c r="B285" s="90" t="s">
        <v>1443</v>
      </c>
      <c r="C285" s="91"/>
      <c r="D285" s="91"/>
      <c r="E285" s="91"/>
      <c r="F285" s="91"/>
      <c r="G285" s="91"/>
      <c r="H285" s="92"/>
    </row>
    <row r="286" spans="1:8" ht="15" customHeight="1">
      <c r="A286" s="89">
        <v>3320</v>
      </c>
      <c r="B286" s="90" t="s">
        <v>1444</v>
      </c>
      <c r="C286" s="91"/>
      <c r="D286" s="91"/>
      <c r="E286" s="91"/>
      <c r="F286" s="91"/>
      <c r="G286" s="91"/>
      <c r="H286" s="92"/>
    </row>
    <row r="287" spans="1:8" ht="15" customHeight="1">
      <c r="A287" s="89">
        <v>3511</v>
      </c>
      <c r="B287" s="90" t="s">
        <v>348</v>
      </c>
      <c r="C287" s="91"/>
      <c r="D287" s="91"/>
      <c r="E287" s="91"/>
      <c r="F287" s="91"/>
      <c r="G287" s="91"/>
      <c r="H287" s="92"/>
    </row>
    <row r="288" spans="1:8" ht="15" customHeight="1">
      <c r="A288" s="89">
        <v>3512</v>
      </c>
      <c r="B288" s="90" t="s">
        <v>349</v>
      </c>
      <c r="C288" s="91"/>
      <c r="D288" s="91"/>
      <c r="E288" s="91"/>
      <c r="F288" s="91"/>
      <c r="G288" s="91"/>
      <c r="H288" s="92"/>
    </row>
    <row r="289" spans="1:8" ht="15" customHeight="1">
      <c r="A289" s="89">
        <v>3513</v>
      </c>
      <c r="B289" s="90" t="s">
        <v>1445</v>
      </c>
      <c r="C289" s="91"/>
      <c r="D289" s="91"/>
      <c r="E289" s="91"/>
      <c r="F289" s="91"/>
      <c r="G289" s="91"/>
      <c r="H289" s="92"/>
    </row>
    <row r="290" spans="1:8" ht="15" customHeight="1">
      <c r="A290" s="89">
        <v>3514</v>
      </c>
      <c r="B290" s="90" t="s">
        <v>1446</v>
      </c>
      <c r="C290" s="91"/>
      <c r="D290" s="91"/>
      <c r="E290" s="91"/>
      <c r="F290" s="91"/>
      <c r="G290" s="91"/>
      <c r="H290" s="92"/>
    </row>
    <row r="291" spans="1:8" ht="15" customHeight="1">
      <c r="A291" s="89">
        <v>3521</v>
      </c>
      <c r="B291" s="90" t="s">
        <v>350</v>
      </c>
      <c r="C291" s="91"/>
      <c r="D291" s="91"/>
      <c r="E291" s="91"/>
      <c r="F291" s="91"/>
      <c r="G291" s="91"/>
      <c r="H291" s="92"/>
    </row>
    <row r="292" spans="1:8" ht="15" customHeight="1">
      <c r="A292" s="89">
        <v>3522</v>
      </c>
      <c r="B292" s="90" t="s">
        <v>1447</v>
      </c>
      <c r="C292" s="91"/>
      <c r="D292" s="91"/>
      <c r="E292" s="91"/>
      <c r="F292" s="91"/>
      <c r="G292" s="91"/>
      <c r="H292" s="92"/>
    </row>
    <row r="293" spans="1:8" ht="15" customHeight="1">
      <c r="A293" s="89">
        <v>3523</v>
      </c>
      <c r="B293" s="90" t="s">
        <v>1448</v>
      </c>
      <c r="C293" s="91"/>
      <c r="D293" s="91"/>
      <c r="E293" s="91"/>
      <c r="F293" s="91"/>
      <c r="G293" s="91"/>
      <c r="H293" s="92"/>
    </row>
    <row r="294" spans="1:8" ht="15" customHeight="1">
      <c r="A294" s="89">
        <v>3530</v>
      </c>
      <c r="B294" s="90" t="s">
        <v>1449</v>
      </c>
      <c r="C294" s="91"/>
      <c r="D294" s="91"/>
      <c r="E294" s="91"/>
      <c r="F294" s="91"/>
      <c r="G294" s="91"/>
      <c r="H294" s="92"/>
    </row>
    <row r="295" spans="1:8" ht="15" customHeight="1">
      <c r="A295" s="89">
        <v>3600</v>
      </c>
      <c r="B295" s="90" t="s">
        <v>1450</v>
      </c>
      <c r="C295" s="91"/>
      <c r="D295" s="91"/>
      <c r="E295" s="91"/>
      <c r="F295" s="91"/>
      <c r="G295" s="91"/>
      <c r="H295" s="92"/>
    </row>
    <row r="296" spans="1:8" ht="15" customHeight="1">
      <c r="A296" s="89">
        <v>3700</v>
      </c>
      <c r="B296" s="90" t="s">
        <v>1451</v>
      </c>
      <c r="C296" s="91"/>
      <c r="D296" s="91"/>
      <c r="E296" s="91"/>
      <c r="F296" s="91"/>
      <c r="G296" s="91"/>
      <c r="H296" s="92"/>
    </row>
    <row r="297" spans="1:8" ht="15" customHeight="1">
      <c r="A297" s="89">
        <v>3811</v>
      </c>
      <c r="B297" s="90" t="s">
        <v>1452</v>
      </c>
      <c r="C297" s="91"/>
      <c r="D297" s="91"/>
      <c r="E297" s="91"/>
      <c r="F297" s="91"/>
      <c r="G297" s="91"/>
      <c r="H297" s="92"/>
    </row>
    <row r="298" spans="1:8" ht="15" customHeight="1">
      <c r="A298" s="89">
        <v>3812</v>
      </c>
      <c r="B298" s="90" t="s">
        <v>1453</v>
      </c>
      <c r="C298" s="91"/>
      <c r="D298" s="91"/>
      <c r="E298" s="91"/>
      <c r="F298" s="91"/>
      <c r="G298" s="91"/>
      <c r="H298" s="92"/>
    </row>
    <row r="299" spans="1:8" ht="15" customHeight="1">
      <c r="A299" s="89">
        <v>3821</v>
      </c>
      <c r="B299" s="90" t="s">
        <v>1454</v>
      </c>
      <c r="C299" s="91"/>
      <c r="D299" s="91"/>
      <c r="E299" s="91"/>
      <c r="F299" s="91"/>
      <c r="G299" s="91"/>
      <c r="H299" s="92"/>
    </row>
    <row r="300" spans="1:8" ht="15" customHeight="1">
      <c r="A300" s="89">
        <v>3822</v>
      </c>
      <c r="B300" s="90" t="s">
        <v>1455</v>
      </c>
      <c r="C300" s="91"/>
      <c r="D300" s="91"/>
      <c r="E300" s="91"/>
      <c r="F300" s="91"/>
      <c r="G300" s="91"/>
      <c r="H300" s="92"/>
    </row>
    <row r="301" spans="1:8" ht="15" customHeight="1">
      <c r="A301" s="89">
        <v>3831</v>
      </c>
      <c r="B301" s="90" t="s">
        <v>1456</v>
      </c>
      <c r="C301" s="91"/>
      <c r="D301" s="91"/>
      <c r="E301" s="91"/>
      <c r="F301" s="91"/>
      <c r="G301" s="91"/>
      <c r="H301" s="92"/>
    </row>
    <row r="302" spans="1:8" ht="15" customHeight="1">
      <c r="A302" s="89">
        <v>3832</v>
      </c>
      <c r="B302" s="90" t="s">
        <v>1457</v>
      </c>
      <c r="C302" s="91"/>
      <c r="D302" s="91"/>
      <c r="E302" s="91"/>
      <c r="F302" s="91"/>
      <c r="G302" s="91"/>
      <c r="H302" s="92"/>
    </row>
    <row r="303" spans="1:8" ht="15" customHeight="1">
      <c r="A303" s="89">
        <v>3900</v>
      </c>
      <c r="B303" s="90" t="s">
        <v>1458</v>
      </c>
      <c r="C303" s="91"/>
      <c r="D303" s="91"/>
      <c r="E303" s="91"/>
      <c r="F303" s="91"/>
      <c r="G303" s="91"/>
      <c r="H303" s="92"/>
    </row>
    <row r="304" spans="1:8" ht="15" customHeight="1">
      <c r="A304" s="89">
        <v>4110</v>
      </c>
      <c r="B304" s="90" t="s">
        <v>1459</v>
      </c>
      <c r="C304" s="91"/>
      <c r="D304" s="91"/>
      <c r="E304" s="91"/>
      <c r="F304" s="91"/>
      <c r="G304" s="91"/>
      <c r="H304" s="92"/>
    </row>
    <row r="305" spans="1:8" ht="15" customHeight="1">
      <c r="A305" s="89">
        <v>4120</v>
      </c>
      <c r="B305" s="90" t="s">
        <v>1460</v>
      </c>
      <c r="C305" s="91"/>
      <c r="D305" s="91"/>
      <c r="E305" s="91"/>
      <c r="F305" s="91"/>
      <c r="G305" s="91"/>
      <c r="H305" s="92"/>
    </row>
    <row r="306" spans="1:8" ht="15" customHeight="1">
      <c r="A306" s="89">
        <v>4211</v>
      </c>
      <c r="B306" s="90" t="s">
        <v>1461</v>
      </c>
      <c r="C306" s="91"/>
      <c r="D306" s="91"/>
      <c r="E306" s="91"/>
      <c r="F306" s="91"/>
      <c r="G306" s="91"/>
      <c r="H306" s="92"/>
    </row>
    <row r="307" spans="1:8" ht="15" customHeight="1">
      <c r="A307" s="89">
        <v>4212</v>
      </c>
      <c r="B307" s="90" t="s">
        <v>1462</v>
      </c>
      <c r="C307" s="91"/>
      <c r="D307" s="91"/>
      <c r="E307" s="91"/>
      <c r="F307" s="91"/>
      <c r="G307" s="91"/>
      <c r="H307" s="92"/>
    </row>
    <row r="308" spans="1:8" ht="15" customHeight="1">
      <c r="A308" s="89">
        <v>4213</v>
      </c>
      <c r="B308" s="90" t="s">
        <v>1463</v>
      </c>
      <c r="C308" s="91"/>
      <c r="D308" s="91"/>
      <c r="E308" s="91"/>
      <c r="F308" s="91"/>
      <c r="G308" s="91"/>
      <c r="H308" s="92"/>
    </row>
    <row r="309" spans="1:8" ht="15" customHeight="1">
      <c r="A309" s="89">
        <v>4221</v>
      </c>
      <c r="B309" s="90" t="s">
        <v>1464</v>
      </c>
      <c r="C309" s="91"/>
      <c r="D309" s="91"/>
      <c r="E309" s="91"/>
      <c r="F309" s="91"/>
      <c r="G309" s="91"/>
      <c r="H309" s="92"/>
    </row>
    <row r="310" spans="1:8" ht="15" customHeight="1">
      <c r="A310" s="89">
        <v>4222</v>
      </c>
      <c r="B310" s="90" t="s">
        <v>1465</v>
      </c>
      <c r="C310" s="91"/>
      <c r="D310" s="91"/>
      <c r="E310" s="91"/>
      <c r="F310" s="91"/>
      <c r="G310" s="91"/>
      <c r="H310" s="92"/>
    </row>
    <row r="311" spans="1:8" ht="15" customHeight="1">
      <c r="A311" s="89">
        <v>4291</v>
      </c>
      <c r="B311" s="90" t="s">
        <v>1466</v>
      </c>
      <c r="C311" s="91"/>
      <c r="D311" s="91"/>
      <c r="E311" s="91"/>
      <c r="F311" s="91"/>
      <c r="G311" s="91"/>
      <c r="H311" s="92"/>
    </row>
    <row r="312" spans="1:8" ht="15" customHeight="1">
      <c r="A312" s="89">
        <v>4299</v>
      </c>
      <c r="B312" s="90" t="s">
        <v>1467</v>
      </c>
      <c r="C312" s="91"/>
      <c r="D312" s="91"/>
      <c r="E312" s="91"/>
      <c r="F312" s="91"/>
      <c r="G312" s="91"/>
      <c r="H312" s="92"/>
    </row>
    <row r="313" spans="1:8" ht="15" customHeight="1">
      <c r="A313" s="89">
        <v>4311</v>
      </c>
      <c r="B313" s="90" t="s">
        <v>1468</v>
      </c>
      <c r="C313" s="91"/>
      <c r="D313" s="91"/>
      <c r="E313" s="91"/>
      <c r="F313" s="91"/>
      <c r="G313" s="91"/>
      <c r="H313" s="92"/>
    </row>
    <row r="314" spans="1:8" ht="15" customHeight="1">
      <c r="A314" s="89">
        <v>4312</v>
      </c>
      <c r="B314" s="90" t="s">
        <v>1469</v>
      </c>
      <c r="C314" s="91"/>
      <c r="D314" s="91"/>
      <c r="E314" s="91"/>
      <c r="F314" s="91"/>
      <c r="G314" s="91"/>
      <c r="H314" s="92"/>
    </row>
    <row r="315" spans="1:8" ht="15" customHeight="1">
      <c r="A315" s="89">
        <v>4313</v>
      </c>
      <c r="B315" s="90" t="s">
        <v>1470</v>
      </c>
      <c r="C315" s="91"/>
      <c r="D315" s="91"/>
      <c r="E315" s="91"/>
      <c r="F315" s="91"/>
      <c r="G315" s="91"/>
      <c r="H315" s="92"/>
    </row>
    <row r="316" spans="1:8" ht="15" customHeight="1">
      <c r="A316" s="89">
        <v>4321</v>
      </c>
      <c r="B316" s="90" t="s">
        <v>354</v>
      </c>
      <c r="C316" s="91"/>
      <c r="D316" s="91"/>
      <c r="E316" s="91"/>
      <c r="F316" s="91"/>
      <c r="G316" s="91"/>
      <c r="H316" s="92"/>
    </row>
    <row r="317" spans="1:8" ht="15" customHeight="1">
      <c r="A317" s="89">
        <v>4322</v>
      </c>
      <c r="B317" s="90" t="s">
        <v>1471</v>
      </c>
      <c r="C317" s="91"/>
      <c r="D317" s="91"/>
      <c r="E317" s="91"/>
      <c r="F317" s="91"/>
      <c r="G317" s="91"/>
      <c r="H317" s="92"/>
    </row>
    <row r="318" spans="1:8" ht="15" customHeight="1">
      <c r="A318" s="89">
        <v>4329</v>
      </c>
      <c r="B318" s="90" t="s">
        <v>1472</v>
      </c>
      <c r="C318" s="91"/>
      <c r="D318" s="91"/>
      <c r="E318" s="91"/>
      <c r="F318" s="91"/>
      <c r="G318" s="91"/>
      <c r="H318" s="92"/>
    </row>
    <row r="319" spans="1:8" ht="15" customHeight="1">
      <c r="A319" s="89">
        <v>4331</v>
      </c>
      <c r="B319" s="90" t="s">
        <v>1473</v>
      </c>
      <c r="C319" s="91"/>
      <c r="D319" s="91"/>
      <c r="E319" s="91"/>
      <c r="F319" s="91"/>
      <c r="G319" s="91"/>
      <c r="H319" s="92"/>
    </row>
    <row r="320" spans="1:8" ht="15" customHeight="1">
      <c r="A320" s="89">
        <v>4332</v>
      </c>
      <c r="B320" s="90" t="s">
        <v>355</v>
      </c>
      <c r="C320" s="91"/>
      <c r="D320" s="91"/>
      <c r="E320" s="91"/>
      <c r="F320" s="91"/>
      <c r="G320" s="91"/>
      <c r="H320" s="92"/>
    </row>
    <row r="321" spans="1:8" ht="15" customHeight="1">
      <c r="A321" s="89">
        <v>4333</v>
      </c>
      <c r="B321" s="90" t="s">
        <v>356</v>
      </c>
      <c r="C321" s="91"/>
      <c r="D321" s="91"/>
      <c r="E321" s="91"/>
      <c r="F321" s="91"/>
      <c r="G321" s="91"/>
      <c r="H321" s="92"/>
    </row>
    <row r="322" spans="1:8" ht="15" customHeight="1">
      <c r="A322" s="89">
        <v>4334</v>
      </c>
      <c r="B322" s="90" t="s">
        <v>357</v>
      </c>
      <c r="C322" s="91"/>
      <c r="D322" s="91"/>
      <c r="E322" s="91"/>
      <c r="F322" s="91"/>
      <c r="G322" s="91"/>
      <c r="H322" s="92"/>
    </row>
    <row r="323" spans="1:8" ht="15" customHeight="1">
      <c r="A323" s="89">
        <v>4339</v>
      </c>
      <c r="B323" s="90" t="s">
        <v>1474</v>
      </c>
      <c r="C323" s="91"/>
      <c r="D323" s="91"/>
      <c r="E323" s="91"/>
      <c r="F323" s="91"/>
      <c r="G323" s="91"/>
      <c r="H323" s="92"/>
    </row>
    <row r="324" spans="1:8" ht="15" customHeight="1">
      <c r="A324" s="89">
        <v>4391</v>
      </c>
      <c r="B324" s="90" t="s">
        <v>1475</v>
      </c>
      <c r="C324" s="91"/>
      <c r="D324" s="91"/>
      <c r="E324" s="91"/>
      <c r="F324" s="91"/>
      <c r="G324" s="91"/>
      <c r="H324" s="92"/>
    </row>
    <row r="325" spans="1:8" ht="15" customHeight="1">
      <c r="A325" s="89">
        <v>4399</v>
      </c>
      <c r="B325" s="90" t="s">
        <v>1476</v>
      </c>
      <c r="C325" s="91"/>
      <c r="D325" s="91"/>
      <c r="E325" s="91"/>
      <c r="F325" s="91"/>
      <c r="G325" s="91"/>
      <c r="H325" s="92"/>
    </row>
    <row r="326" spans="1:8" ht="15" customHeight="1">
      <c r="A326" s="89">
        <v>4511</v>
      </c>
      <c r="B326" s="90" t="s">
        <v>1477</v>
      </c>
      <c r="C326" s="91"/>
      <c r="D326" s="91"/>
      <c r="E326" s="91"/>
      <c r="F326" s="91"/>
      <c r="G326" s="91"/>
      <c r="H326" s="92"/>
    </row>
    <row r="327" spans="1:8" ht="15" customHeight="1">
      <c r="A327" s="89">
        <v>4519</v>
      </c>
      <c r="B327" s="90" t="s">
        <v>1478</v>
      </c>
      <c r="C327" s="91"/>
      <c r="D327" s="91"/>
      <c r="E327" s="91"/>
      <c r="F327" s="91"/>
      <c r="G327" s="91"/>
      <c r="H327" s="92"/>
    </row>
    <row r="328" spans="1:8" ht="15" customHeight="1">
      <c r="A328" s="89">
        <v>4520</v>
      </c>
      <c r="B328" s="90" t="s">
        <v>941</v>
      </c>
      <c r="C328" s="91"/>
      <c r="D328" s="91"/>
      <c r="E328" s="91"/>
      <c r="F328" s="91"/>
      <c r="G328" s="91"/>
      <c r="H328" s="92"/>
    </row>
    <row r="329" spans="1:8" ht="15" customHeight="1">
      <c r="A329" s="89">
        <v>4531</v>
      </c>
      <c r="B329" s="90" t="s">
        <v>1479</v>
      </c>
      <c r="C329" s="91"/>
      <c r="D329" s="91"/>
      <c r="E329" s="91"/>
      <c r="F329" s="91"/>
      <c r="G329" s="91"/>
      <c r="H329" s="92"/>
    </row>
    <row r="330" spans="1:8" ht="15" customHeight="1">
      <c r="A330" s="89">
        <v>4532</v>
      </c>
      <c r="B330" s="90" t="s">
        <v>1480</v>
      </c>
      <c r="C330" s="91"/>
      <c r="D330" s="91"/>
      <c r="E330" s="91"/>
      <c r="F330" s="91"/>
      <c r="G330" s="91"/>
      <c r="H330" s="92"/>
    </row>
    <row r="331" spans="1:8" ht="15" customHeight="1">
      <c r="A331" s="89">
        <v>4540</v>
      </c>
      <c r="B331" s="90" t="s">
        <v>1481</v>
      </c>
      <c r="C331" s="91"/>
      <c r="D331" s="91"/>
      <c r="E331" s="91"/>
      <c r="F331" s="91"/>
      <c r="G331" s="91"/>
      <c r="H331" s="92"/>
    </row>
    <row r="332" spans="1:8" ht="15" customHeight="1">
      <c r="A332" s="89">
        <v>4611</v>
      </c>
      <c r="B332" s="90" t="s">
        <v>1482</v>
      </c>
      <c r="C332" s="91"/>
      <c r="D332" s="91"/>
      <c r="E332" s="91"/>
      <c r="F332" s="91"/>
      <c r="G332" s="91"/>
      <c r="H332" s="92"/>
    </row>
    <row r="333" spans="1:8" ht="15" customHeight="1">
      <c r="A333" s="89">
        <v>4612</v>
      </c>
      <c r="B333" s="90" t="s">
        <v>1483</v>
      </c>
      <c r="C333" s="91"/>
      <c r="D333" s="91"/>
      <c r="E333" s="91"/>
      <c r="F333" s="91"/>
      <c r="G333" s="91"/>
      <c r="H333" s="92"/>
    </row>
    <row r="334" spans="1:8" ht="15" customHeight="1">
      <c r="A334" s="89">
        <v>4613</v>
      </c>
      <c r="B334" s="90" t="s">
        <v>1484</v>
      </c>
      <c r="C334" s="91"/>
      <c r="D334" s="91"/>
      <c r="E334" s="91"/>
      <c r="F334" s="91"/>
      <c r="G334" s="91"/>
      <c r="H334" s="92"/>
    </row>
    <row r="335" spans="1:8" ht="15" customHeight="1">
      <c r="A335" s="89">
        <v>4614</v>
      </c>
      <c r="B335" s="90" t="s">
        <v>54</v>
      </c>
      <c r="C335" s="91"/>
      <c r="D335" s="91"/>
      <c r="E335" s="91"/>
      <c r="F335" s="91"/>
      <c r="G335" s="91"/>
      <c r="H335" s="92"/>
    </row>
    <row r="336" spans="1:8" ht="15" customHeight="1">
      <c r="A336" s="89">
        <v>4615</v>
      </c>
      <c r="B336" s="90" t="s">
        <v>55</v>
      </c>
      <c r="C336" s="91"/>
      <c r="D336" s="91"/>
      <c r="E336" s="91"/>
      <c r="F336" s="91"/>
      <c r="G336" s="91"/>
      <c r="H336" s="92"/>
    </row>
    <row r="337" spans="1:8" ht="15" customHeight="1">
      <c r="A337" s="89">
        <v>4616</v>
      </c>
      <c r="B337" s="90" t="s">
        <v>56</v>
      </c>
      <c r="C337" s="91"/>
      <c r="D337" s="91"/>
      <c r="E337" s="91"/>
      <c r="F337" s="91"/>
      <c r="G337" s="91"/>
      <c r="H337" s="92"/>
    </row>
    <row r="338" spans="1:8" ht="15" customHeight="1">
      <c r="A338" s="89">
        <v>4617</v>
      </c>
      <c r="B338" s="90" t="s">
        <v>57</v>
      </c>
      <c r="C338" s="91"/>
      <c r="D338" s="91"/>
      <c r="E338" s="91"/>
      <c r="F338" s="91"/>
      <c r="G338" s="91"/>
      <c r="H338" s="92"/>
    </row>
    <row r="339" spans="1:8" ht="15" customHeight="1">
      <c r="A339" s="89">
        <v>4618</v>
      </c>
      <c r="B339" s="90" t="s">
        <v>58</v>
      </c>
      <c r="C339" s="91"/>
      <c r="D339" s="91"/>
      <c r="E339" s="91"/>
      <c r="F339" s="91"/>
      <c r="G339" s="91"/>
      <c r="H339" s="92"/>
    </row>
    <row r="340" spans="1:8" ht="15" customHeight="1">
      <c r="A340" s="89">
        <v>4619</v>
      </c>
      <c r="B340" s="90" t="s">
        <v>59</v>
      </c>
      <c r="C340" s="91"/>
      <c r="D340" s="91"/>
      <c r="E340" s="91"/>
      <c r="F340" s="91"/>
      <c r="G340" s="91"/>
      <c r="H340" s="92"/>
    </row>
    <row r="341" spans="1:8" ht="15" customHeight="1">
      <c r="A341" s="89">
        <v>4621</v>
      </c>
      <c r="B341" s="90" t="s">
        <v>60</v>
      </c>
      <c r="C341" s="91"/>
      <c r="D341" s="91"/>
      <c r="E341" s="91"/>
      <c r="F341" s="91"/>
      <c r="G341" s="91"/>
      <c r="H341" s="92"/>
    </row>
    <row r="342" spans="1:8" ht="15" customHeight="1">
      <c r="A342" s="89">
        <v>4622</v>
      </c>
      <c r="B342" s="90" t="s">
        <v>359</v>
      </c>
      <c r="C342" s="91"/>
      <c r="D342" s="91"/>
      <c r="E342" s="91"/>
      <c r="F342" s="91"/>
      <c r="G342" s="91"/>
      <c r="H342" s="92"/>
    </row>
    <row r="343" spans="1:8" ht="15" customHeight="1">
      <c r="A343" s="89">
        <v>4623</v>
      </c>
      <c r="B343" s="90" t="s">
        <v>373</v>
      </c>
      <c r="C343" s="91"/>
      <c r="D343" s="91"/>
      <c r="E343" s="91"/>
      <c r="F343" s="91"/>
      <c r="G343" s="91"/>
      <c r="H343" s="92"/>
    </row>
    <row r="344" spans="1:8" ht="15" customHeight="1">
      <c r="A344" s="89">
        <v>4624</v>
      </c>
      <c r="B344" s="90" t="s">
        <v>61</v>
      </c>
      <c r="C344" s="91"/>
      <c r="D344" s="91"/>
      <c r="E344" s="91"/>
      <c r="F344" s="91"/>
      <c r="G344" s="91"/>
      <c r="H344" s="92"/>
    </row>
    <row r="345" spans="1:8" ht="15" customHeight="1">
      <c r="A345" s="89">
        <v>4631</v>
      </c>
      <c r="B345" s="90" t="s">
        <v>62</v>
      </c>
      <c r="C345" s="91"/>
      <c r="D345" s="91"/>
      <c r="E345" s="91"/>
      <c r="F345" s="91"/>
      <c r="G345" s="91"/>
      <c r="H345" s="92"/>
    </row>
    <row r="346" spans="1:8" ht="15" customHeight="1">
      <c r="A346" s="89">
        <v>4632</v>
      </c>
      <c r="B346" s="90" t="s">
        <v>63</v>
      </c>
      <c r="C346" s="91"/>
      <c r="D346" s="91"/>
      <c r="E346" s="91"/>
      <c r="F346" s="91"/>
      <c r="G346" s="91"/>
      <c r="H346" s="92"/>
    </row>
    <row r="347" spans="1:8" ht="15" customHeight="1">
      <c r="A347" s="89">
        <v>4633</v>
      </c>
      <c r="B347" s="90" t="s">
        <v>64</v>
      </c>
      <c r="C347" s="91"/>
      <c r="D347" s="91"/>
      <c r="E347" s="91"/>
      <c r="F347" s="91"/>
      <c r="G347" s="91"/>
      <c r="H347" s="92"/>
    </row>
    <row r="348" spans="1:8" ht="15" customHeight="1">
      <c r="A348" s="89">
        <v>4634</v>
      </c>
      <c r="B348" s="90" t="s">
        <v>65</v>
      </c>
      <c r="C348" s="91"/>
      <c r="D348" s="91"/>
      <c r="E348" s="91"/>
      <c r="F348" s="91"/>
      <c r="G348" s="91"/>
      <c r="H348" s="92"/>
    </row>
    <row r="349" spans="1:8" ht="15" customHeight="1">
      <c r="A349" s="89">
        <v>4635</v>
      </c>
      <c r="B349" s="90" t="s">
        <v>66</v>
      </c>
      <c r="C349" s="91"/>
      <c r="D349" s="91"/>
      <c r="E349" s="91"/>
      <c r="F349" s="91"/>
      <c r="G349" s="91"/>
      <c r="H349" s="92"/>
    </row>
    <row r="350" spans="1:8" ht="15" customHeight="1">
      <c r="A350" s="89">
        <v>4636</v>
      </c>
      <c r="B350" s="90" t="s">
        <v>67</v>
      </c>
      <c r="C350" s="91"/>
      <c r="D350" s="91"/>
      <c r="E350" s="91"/>
      <c r="F350" s="91"/>
      <c r="G350" s="91"/>
      <c r="H350" s="92"/>
    </row>
    <row r="351" spans="1:8" ht="15" customHeight="1">
      <c r="A351" s="89">
        <v>4637</v>
      </c>
      <c r="B351" s="90" t="s">
        <v>68</v>
      </c>
      <c r="C351" s="91"/>
      <c r="D351" s="91"/>
      <c r="E351" s="91"/>
      <c r="F351" s="91"/>
      <c r="G351" s="91"/>
      <c r="H351" s="92"/>
    </row>
    <row r="352" spans="1:8" ht="15" customHeight="1">
      <c r="A352" s="89">
        <v>4638</v>
      </c>
      <c r="B352" s="90" t="s">
        <v>69</v>
      </c>
      <c r="C352" s="91"/>
      <c r="D352" s="91"/>
      <c r="E352" s="91"/>
      <c r="F352" s="91"/>
      <c r="G352" s="91"/>
      <c r="H352" s="92"/>
    </row>
    <row r="353" spans="1:8" ht="15" customHeight="1">
      <c r="A353" s="89">
        <v>4639</v>
      </c>
      <c r="B353" s="90" t="s">
        <v>70</v>
      </c>
      <c r="C353" s="91"/>
      <c r="D353" s="91"/>
      <c r="E353" s="91"/>
      <c r="F353" s="91"/>
      <c r="G353" s="91"/>
      <c r="H353" s="92"/>
    </row>
    <row r="354" spans="1:8" ht="15" customHeight="1">
      <c r="A354" s="89">
        <v>4641</v>
      </c>
      <c r="B354" s="90" t="s">
        <v>374</v>
      </c>
      <c r="C354" s="91"/>
      <c r="D354" s="91"/>
      <c r="E354" s="91"/>
      <c r="F354" s="91"/>
      <c r="G354" s="91"/>
      <c r="H354" s="92"/>
    </row>
    <row r="355" spans="1:8" ht="15" customHeight="1">
      <c r="A355" s="89">
        <v>4642</v>
      </c>
      <c r="B355" s="90" t="s">
        <v>71</v>
      </c>
      <c r="C355" s="91"/>
      <c r="D355" s="91"/>
      <c r="E355" s="91"/>
      <c r="F355" s="91"/>
      <c r="G355" s="91"/>
      <c r="H355" s="92"/>
    </row>
    <row r="356" spans="1:8" ht="15" customHeight="1">
      <c r="A356" s="89">
        <v>4643</v>
      </c>
      <c r="B356" s="90" t="s">
        <v>72</v>
      </c>
      <c r="C356" s="91"/>
      <c r="D356" s="91"/>
      <c r="E356" s="91"/>
      <c r="F356" s="91"/>
      <c r="G356" s="91"/>
      <c r="H356" s="92"/>
    </row>
    <row r="357" spans="1:8" ht="15" customHeight="1">
      <c r="A357" s="89">
        <v>4644</v>
      </c>
      <c r="B357" s="90" t="s">
        <v>73</v>
      </c>
      <c r="C357" s="91"/>
      <c r="D357" s="91"/>
      <c r="E357" s="91"/>
      <c r="F357" s="91"/>
      <c r="G357" s="91"/>
      <c r="H357" s="92"/>
    </row>
    <row r="358" spans="1:8" ht="15" customHeight="1">
      <c r="A358" s="89">
        <v>4645</v>
      </c>
      <c r="B358" s="90" t="s">
        <v>375</v>
      </c>
      <c r="C358" s="91"/>
      <c r="D358" s="91"/>
      <c r="E358" s="91"/>
      <c r="F358" s="91"/>
      <c r="G358" s="91"/>
      <c r="H358" s="92"/>
    </row>
    <row r="359" spans="1:8" ht="15" customHeight="1">
      <c r="A359" s="89">
        <v>4646</v>
      </c>
      <c r="B359" s="90" t="s">
        <v>74</v>
      </c>
      <c r="C359" s="91"/>
      <c r="D359" s="91"/>
      <c r="E359" s="91"/>
      <c r="F359" s="91"/>
      <c r="G359" s="91"/>
      <c r="H359" s="92"/>
    </row>
    <row r="360" spans="1:8" ht="15" customHeight="1">
      <c r="A360" s="89">
        <v>4647</v>
      </c>
      <c r="B360" s="90" t="s">
        <v>75</v>
      </c>
      <c r="C360" s="91"/>
      <c r="D360" s="91"/>
      <c r="E360" s="91"/>
      <c r="F360" s="91"/>
      <c r="G360" s="91"/>
      <c r="H360" s="92"/>
    </row>
    <row r="361" spans="1:8" ht="15" customHeight="1">
      <c r="A361" s="89">
        <v>4648</v>
      </c>
      <c r="B361" s="90" t="s">
        <v>76</v>
      </c>
      <c r="C361" s="91"/>
      <c r="D361" s="91"/>
      <c r="E361" s="91"/>
      <c r="F361" s="91"/>
      <c r="G361" s="91"/>
      <c r="H361" s="92"/>
    </row>
    <row r="362" spans="1:8" ht="15" customHeight="1">
      <c r="A362" s="89">
        <v>4649</v>
      </c>
      <c r="B362" s="90" t="s">
        <v>77</v>
      </c>
      <c r="C362" s="91"/>
      <c r="D362" s="91"/>
      <c r="E362" s="91"/>
      <c r="F362" s="91"/>
      <c r="G362" s="91"/>
      <c r="H362" s="92"/>
    </row>
    <row r="363" spans="1:8" ht="15" customHeight="1">
      <c r="A363" s="89">
        <v>4651</v>
      </c>
      <c r="B363" s="90" t="s">
        <v>78</v>
      </c>
      <c r="C363" s="91"/>
      <c r="D363" s="91"/>
      <c r="E363" s="91"/>
      <c r="F363" s="91"/>
      <c r="G363" s="91"/>
      <c r="H363" s="92"/>
    </row>
    <row r="364" spans="1:8" ht="15" customHeight="1">
      <c r="A364" s="89">
        <v>4652</v>
      </c>
      <c r="B364" s="90" t="s">
        <v>79</v>
      </c>
      <c r="C364" s="91"/>
      <c r="D364" s="91"/>
      <c r="E364" s="91"/>
      <c r="F364" s="91"/>
      <c r="G364" s="91"/>
      <c r="H364" s="92"/>
    </row>
    <row r="365" spans="1:8" ht="15" customHeight="1">
      <c r="A365" s="89">
        <v>4661</v>
      </c>
      <c r="B365" s="90" t="s">
        <v>80</v>
      </c>
      <c r="C365" s="91"/>
      <c r="D365" s="91"/>
      <c r="E365" s="91"/>
      <c r="F365" s="91"/>
      <c r="G365" s="91"/>
      <c r="H365" s="92"/>
    </row>
    <row r="366" spans="1:8" ht="15" customHeight="1">
      <c r="A366" s="89">
        <v>4662</v>
      </c>
      <c r="B366" s="90" t="s">
        <v>378</v>
      </c>
      <c r="C366" s="91"/>
      <c r="D366" s="91"/>
      <c r="E366" s="91"/>
      <c r="F366" s="91"/>
      <c r="G366" s="91"/>
      <c r="H366" s="92"/>
    </row>
    <row r="367" spans="1:8" ht="15" customHeight="1">
      <c r="A367" s="89">
        <v>4663</v>
      </c>
      <c r="B367" s="90" t="s">
        <v>379</v>
      </c>
      <c r="C367" s="91"/>
      <c r="D367" s="91"/>
      <c r="E367" s="91"/>
      <c r="F367" s="91"/>
      <c r="G367" s="91"/>
      <c r="H367" s="92"/>
    </row>
    <row r="368" spans="1:8" ht="15" customHeight="1">
      <c r="A368" s="89">
        <v>4664</v>
      </c>
      <c r="B368" s="90" t="s">
        <v>81</v>
      </c>
      <c r="C368" s="91"/>
      <c r="D368" s="91"/>
      <c r="E368" s="91"/>
      <c r="F368" s="91"/>
      <c r="G368" s="91"/>
      <c r="H368" s="92"/>
    </row>
    <row r="369" spans="1:8" ht="15" customHeight="1">
      <c r="A369" s="89">
        <v>4665</v>
      </c>
      <c r="B369" s="90" t="s">
        <v>82</v>
      </c>
      <c r="C369" s="91"/>
      <c r="D369" s="91"/>
      <c r="E369" s="91"/>
      <c r="F369" s="91"/>
      <c r="G369" s="91"/>
      <c r="H369" s="92"/>
    </row>
    <row r="370" spans="1:8" ht="15" customHeight="1">
      <c r="A370" s="89">
        <v>4666</v>
      </c>
      <c r="B370" s="90" t="s">
        <v>380</v>
      </c>
      <c r="C370" s="91"/>
      <c r="D370" s="91"/>
      <c r="E370" s="91"/>
      <c r="F370" s="91"/>
      <c r="G370" s="91"/>
      <c r="H370" s="92"/>
    </row>
    <row r="371" spans="1:8" ht="15" customHeight="1">
      <c r="A371" s="89">
        <v>4669</v>
      </c>
      <c r="B371" s="90" t="s">
        <v>83</v>
      </c>
      <c r="C371" s="91"/>
      <c r="D371" s="91"/>
      <c r="E371" s="91"/>
      <c r="F371" s="91"/>
      <c r="G371" s="91"/>
      <c r="H371" s="92"/>
    </row>
    <row r="372" spans="1:8" ht="15" customHeight="1">
      <c r="A372" s="89">
        <v>4671</v>
      </c>
      <c r="B372" s="90" t="s">
        <v>84</v>
      </c>
      <c r="C372" s="91"/>
      <c r="D372" s="91"/>
      <c r="E372" s="91"/>
      <c r="F372" s="91"/>
      <c r="G372" s="91"/>
      <c r="H372" s="92"/>
    </row>
    <row r="373" spans="1:8" ht="15" customHeight="1">
      <c r="A373" s="89">
        <v>4672</v>
      </c>
      <c r="B373" s="90" t="s">
        <v>85</v>
      </c>
      <c r="C373" s="91"/>
      <c r="D373" s="91"/>
      <c r="E373" s="91"/>
      <c r="F373" s="91"/>
      <c r="G373" s="91"/>
      <c r="H373" s="92"/>
    </row>
    <row r="374" spans="1:8" ht="15" customHeight="1">
      <c r="A374" s="89">
        <v>4673</v>
      </c>
      <c r="B374" s="90" t="s">
        <v>86</v>
      </c>
      <c r="C374" s="91"/>
      <c r="D374" s="91"/>
      <c r="E374" s="91"/>
      <c r="F374" s="91"/>
      <c r="G374" s="91"/>
      <c r="H374" s="92"/>
    </row>
    <row r="375" spans="1:8" ht="15" customHeight="1">
      <c r="A375" s="89">
        <v>4674</v>
      </c>
      <c r="B375" s="90" t="s">
        <v>87</v>
      </c>
      <c r="C375" s="91"/>
      <c r="D375" s="91"/>
      <c r="E375" s="91"/>
      <c r="F375" s="91"/>
      <c r="G375" s="91"/>
      <c r="H375" s="92"/>
    </row>
    <row r="376" spans="1:8" ht="15" customHeight="1">
      <c r="A376" s="89">
        <v>4675</v>
      </c>
      <c r="B376" s="90" t="s">
        <v>376</v>
      </c>
      <c r="C376" s="91"/>
      <c r="D376" s="91"/>
      <c r="E376" s="91"/>
      <c r="F376" s="91"/>
      <c r="G376" s="91"/>
      <c r="H376" s="92"/>
    </row>
    <row r="377" spans="1:8" ht="15" customHeight="1">
      <c r="A377" s="89">
        <v>4676</v>
      </c>
      <c r="B377" s="90" t="s">
        <v>377</v>
      </c>
      <c r="C377" s="91"/>
      <c r="D377" s="91"/>
      <c r="E377" s="91"/>
      <c r="F377" s="91"/>
      <c r="G377" s="91"/>
      <c r="H377" s="92"/>
    </row>
    <row r="378" spans="1:8" ht="15" customHeight="1">
      <c r="A378" s="89">
        <v>4677</v>
      </c>
      <c r="B378" s="90" t="s">
        <v>88</v>
      </c>
      <c r="C378" s="91"/>
      <c r="D378" s="91"/>
      <c r="E378" s="91"/>
      <c r="F378" s="91"/>
      <c r="G378" s="91"/>
      <c r="H378" s="92"/>
    </row>
    <row r="379" spans="1:8" ht="15" customHeight="1">
      <c r="A379" s="89">
        <v>4690</v>
      </c>
      <c r="B379" s="90" t="s">
        <v>89</v>
      </c>
      <c r="C379" s="91"/>
      <c r="D379" s="91"/>
      <c r="E379" s="91"/>
      <c r="F379" s="91"/>
      <c r="G379" s="91"/>
      <c r="H379" s="92"/>
    </row>
    <row r="380" spans="1:8" ht="15" customHeight="1">
      <c r="A380" s="89">
        <v>4711</v>
      </c>
      <c r="B380" s="90" t="s">
        <v>90</v>
      </c>
      <c r="C380" s="91"/>
      <c r="D380" s="91"/>
      <c r="E380" s="91"/>
      <c r="F380" s="91"/>
      <c r="G380" s="91"/>
      <c r="H380" s="92"/>
    </row>
    <row r="381" spans="1:8" ht="15" customHeight="1">
      <c r="A381" s="89">
        <v>4719</v>
      </c>
      <c r="B381" s="90" t="s">
        <v>91</v>
      </c>
      <c r="C381" s="91"/>
      <c r="D381" s="91"/>
      <c r="E381" s="91"/>
      <c r="F381" s="91"/>
      <c r="G381" s="91"/>
      <c r="H381" s="92"/>
    </row>
    <row r="382" spans="1:8" ht="15" customHeight="1">
      <c r="A382" s="89">
        <v>4721</v>
      </c>
      <c r="B382" s="90" t="s">
        <v>92</v>
      </c>
      <c r="C382" s="91"/>
      <c r="D382" s="91"/>
      <c r="E382" s="91"/>
      <c r="F382" s="91"/>
      <c r="G382" s="91"/>
      <c r="H382" s="92"/>
    </row>
    <row r="383" spans="1:8" ht="15" customHeight="1">
      <c r="A383" s="89">
        <v>4722</v>
      </c>
      <c r="B383" s="90" t="s">
        <v>93</v>
      </c>
      <c r="C383" s="91"/>
      <c r="D383" s="91"/>
      <c r="E383" s="91"/>
      <c r="F383" s="91"/>
      <c r="G383" s="91"/>
      <c r="H383" s="92"/>
    </row>
    <row r="384" spans="1:8" ht="15" customHeight="1">
      <c r="A384" s="89">
        <v>4723</v>
      </c>
      <c r="B384" s="90" t="s">
        <v>94</v>
      </c>
      <c r="C384" s="91"/>
      <c r="D384" s="91"/>
      <c r="E384" s="91"/>
      <c r="F384" s="91"/>
      <c r="G384" s="91"/>
      <c r="H384" s="92"/>
    </row>
    <row r="385" spans="1:8" ht="15" customHeight="1">
      <c r="A385" s="89">
        <v>4724</v>
      </c>
      <c r="B385" s="90" t="s">
        <v>95</v>
      </c>
      <c r="C385" s="91"/>
      <c r="D385" s="91"/>
      <c r="E385" s="91"/>
      <c r="F385" s="91"/>
      <c r="G385" s="91"/>
      <c r="H385" s="92"/>
    </row>
    <row r="386" spans="1:8" ht="15" customHeight="1">
      <c r="A386" s="89">
        <v>4725</v>
      </c>
      <c r="B386" s="90" t="s">
        <v>96</v>
      </c>
      <c r="C386" s="91"/>
      <c r="D386" s="91"/>
      <c r="E386" s="91"/>
      <c r="F386" s="91"/>
      <c r="G386" s="91"/>
      <c r="H386" s="92"/>
    </row>
    <row r="387" spans="1:8" ht="15" customHeight="1">
      <c r="A387" s="89">
        <v>4726</v>
      </c>
      <c r="B387" s="90" t="s">
        <v>97</v>
      </c>
      <c r="C387" s="91"/>
      <c r="D387" s="91"/>
      <c r="E387" s="91"/>
      <c r="F387" s="91"/>
      <c r="G387" s="91"/>
      <c r="H387" s="92"/>
    </row>
    <row r="388" spans="1:8" ht="15" customHeight="1">
      <c r="A388" s="89">
        <v>4729</v>
      </c>
      <c r="B388" s="90" t="s">
        <v>98</v>
      </c>
      <c r="C388" s="91"/>
      <c r="D388" s="91"/>
      <c r="E388" s="91"/>
      <c r="F388" s="91"/>
      <c r="G388" s="91"/>
      <c r="H388" s="92"/>
    </row>
    <row r="389" spans="1:8" ht="15" customHeight="1">
      <c r="A389" s="89">
        <v>4730</v>
      </c>
      <c r="B389" s="90" t="s">
        <v>99</v>
      </c>
      <c r="C389" s="91"/>
      <c r="D389" s="91"/>
      <c r="E389" s="91"/>
      <c r="F389" s="91"/>
      <c r="G389" s="91"/>
      <c r="H389" s="92"/>
    </row>
    <row r="390" spans="1:8" ht="15" customHeight="1">
      <c r="A390" s="89">
        <v>4741</v>
      </c>
      <c r="B390" s="90" t="s">
        <v>100</v>
      </c>
      <c r="C390" s="91"/>
      <c r="D390" s="91"/>
      <c r="E390" s="91"/>
      <c r="F390" s="91"/>
      <c r="G390" s="91"/>
      <c r="H390" s="92"/>
    </row>
    <row r="391" spans="1:8" ht="15" customHeight="1">
      <c r="A391" s="89">
        <v>4742</v>
      </c>
      <c r="B391" s="90" t="s">
        <v>101</v>
      </c>
      <c r="C391" s="91"/>
      <c r="D391" s="91"/>
      <c r="E391" s="91"/>
      <c r="F391" s="91"/>
      <c r="G391" s="91"/>
      <c r="H391" s="92"/>
    </row>
    <row r="392" spans="1:8" ht="15" customHeight="1">
      <c r="A392" s="89">
        <v>4743</v>
      </c>
      <c r="B392" s="90" t="s">
        <v>102</v>
      </c>
      <c r="C392" s="91"/>
      <c r="D392" s="91"/>
      <c r="E392" s="91"/>
      <c r="F392" s="91"/>
      <c r="G392" s="91"/>
      <c r="H392" s="92"/>
    </row>
    <row r="393" spans="1:8" ht="15" customHeight="1">
      <c r="A393" s="89">
        <v>4751</v>
      </c>
      <c r="B393" s="90" t="s">
        <v>103</v>
      </c>
      <c r="C393" s="91"/>
      <c r="D393" s="91"/>
      <c r="E393" s="91"/>
      <c r="F393" s="91"/>
      <c r="G393" s="91"/>
      <c r="H393" s="92"/>
    </row>
    <row r="394" spans="1:8" ht="15" customHeight="1">
      <c r="A394" s="89">
        <v>4752</v>
      </c>
      <c r="B394" s="90" t="s">
        <v>104</v>
      </c>
      <c r="C394" s="91"/>
      <c r="D394" s="91"/>
      <c r="E394" s="91"/>
      <c r="F394" s="91"/>
      <c r="G394" s="91"/>
      <c r="H394" s="92"/>
    </row>
    <row r="395" spans="1:8" ht="15" customHeight="1">
      <c r="A395" s="89">
        <v>4753</v>
      </c>
      <c r="B395" s="90" t="s">
        <v>105</v>
      </c>
      <c r="C395" s="91"/>
      <c r="D395" s="91"/>
      <c r="E395" s="91"/>
      <c r="F395" s="91"/>
      <c r="G395" s="91"/>
      <c r="H395" s="92"/>
    </row>
    <row r="396" spans="1:8" ht="15" customHeight="1">
      <c r="A396" s="89">
        <v>4754</v>
      </c>
      <c r="B396" s="90" t="s">
        <v>106</v>
      </c>
      <c r="C396" s="91"/>
      <c r="D396" s="91"/>
      <c r="E396" s="91"/>
      <c r="F396" s="91"/>
      <c r="G396" s="91"/>
      <c r="H396" s="92"/>
    </row>
    <row r="397" spans="1:8" ht="15" customHeight="1">
      <c r="A397" s="89">
        <v>4759</v>
      </c>
      <c r="B397" s="90" t="s">
        <v>107</v>
      </c>
      <c r="C397" s="91"/>
      <c r="D397" s="91"/>
      <c r="E397" s="91"/>
      <c r="F397" s="91"/>
      <c r="G397" s="91"/>
      <c r="H397" s="92"/>
    </row>
    <row r="398" spans="1:8" ht="15" customHeight="1">
      <c r="A398" s="89">
        <v>4761</v>
      </c>
      <c r="B398" s="90" t="s">
        <v>108</v>
      </c>
      <c r="C398" s="91"/>
      <c r="D398" s="91"/>
      <c r="E398" s="91"/>
      <c r="F398" s="91"/>
      <c r="G398" s="91"/>
      <c r="H398" s="92"/>
    </row>
    <row r="399" spans="1:8" ht="15" customHeight="1">
      <c r="A399" s="89">
        <v>4762</v>
      </c>
      <c r="B399" s="90" t="s">
        <v>109</v>
      </c>
      <c r="C399" s="91"/>
      <c r="D399" s="91"/>
      <c r="E399" s="91"/>
      <c r="F399" s="91"/>
      <c r="G399" s="91"/>
      <c r="H399" s="92"/>
    </row>
    <row r="400" spans="1:8" ht="15" customHeight="1">
      <c r="A400" s="89">
        <v>4763</v>
      </c>
      <c r="B400" s="90" t="s">
        <v>110</v>
      </c>
      <c r="C400" s="91"/>
      <c r="D400" s="91"/>
      <c r="E400" s="91"/>
      <c r="F400" s="91"/>
      <c r="G400" s="91"/>
      <c r="H400" s="92"/>
    </row>
    <row r="401" spans="1:8" ht="15" customHeight="1">
      <c r="A401" s="89">
        <v>4764</v>
      </c>
      <c r="B401" s="90" t="s">
        <v>111</v>
      </c>
      <c r="C401" s="91"/>
      <c r="D401" s="91"/>
      <c r="E401" s="91"/>
      <c r="F401" s="91"/>
      <c r="G401" s="91"/>
      <c r="H401" s="92"/>
    </row>
    <row r="402" spans="1:8" ht="15" customHeight="1">
      <c r="A402" s="89">
        <v>4765</v>
      </c>
      <c r="B402" s="90" t="s">
        <v>112</v>
      </c>
      <c r="C402" s="91"/>
      <c r="D402" s="91"/>
      <c r="E402" s="91"/>
      <c r="F402" s="91"/>
      <c r="G402" s="91"/>
      <c r="H402" s="92"/>
    </row>
    <row r="403" spans="1:8" ht="15" customHeight="1">
      <c r="A403" s="89">
        <v>4771</v>
      </c>
      <c r="B403" s="90" t="s">
        <v>113</v>
      </c>
      <c r="C403" s="91"/>
      <c r="D403" s="91"/>
      <c r="E403" s="91"/>
      <c r="F403" s="91"/>
      <c r="G403" s="91"/>
      <c r="H403" s="92"/>
    </row>
    <row r="404" spans="1:8" ht="15" customHeight="1">
      <c r="A404" s="89">
        <v>4772</v>
      </c>
      <c r="B404" s="90" t="s">
        <v>114</v>
      </c>
      <c r="C404" s="91"/>
      <c r="D404" s="91"/>
      <c r="E404" s="91"/>
      <c r="F404" s="91"/>
      <c r="G404" s="91"/>
      <c r="H404" s="92"/>
    </row>
    <row r="405" spans="1:8" ht="15" customHeight="1">
      <c r="A405" s="89">
        <v>4773</v>
      </c>
      <c r="B405" s="90" t="s">
        <v>115</v>
      </c>
      <c r="C405" s="91"/>
      <c r="D405" s="91"/>
      <c r="E405" s="91"/>
      <c r="F405" s="91"/>
      <c r="G405" s="91"/>
      <c r="H405" s="92"/>
    </row>
    <row r="406" spans="1:8" ht="15" customHeight="1">
      <c r="A406" s="89">
        <v>4774</v>
      </c>
      <c r="B406" s="90" t="s">
        <v>116</v>
      </c>
      <c r="C406" s="91"/>
      <c r="D406" s="91"/>
      <c r="E406" s="91"/>
      <c r="F406" s="91"/>
      <c r="G406" s="91"/>
      <c r="H406" s="92"/>
    </row>
    <row r="407" spans="1:8" ht="15" customHeight="1">
      <c r="A407" s="89">
        <v>4775</v>
      </c>
      <c r="B407" s="90" t="s">
        <v>117</v>
      </c>
      <c r="C407" s="91"/>
      <c r="D407" s="91"/>
      <c r="E407" s="91"/>
      <c r="F407" s="91"/>
      <c r="G407" s="91"/>
      <c r="H407" s="92"/>
    </row>
    <row r="408" spans="1:8" ht="15" customHeight="1">
      <c r="A408" s="89">
        <v>4776</v>
      </c>
      <c r="B408" s="90" t="s">
        <v>118</v>
      </c>
      <c r="C408" s="91"/>
      <c r="D408" s="91"/>
      <c r="E408" s="91"/>
      <c r="F408" s="91"/>
      <c r="G408" s="91"/>
      <c r="H408" s="92"/>
    </row>
    <row r="409" spans="1:8" ht="15" customHeight="1">
      <c r="A409" s="89">
        <v>4777</v>
      </c>
      <c r="B409" s="90" t="s">
        <v>119</v>
      </c>
      <c r="C409" s="91"/>
      <c r="D409" s="91"/>
      <c r="E409" s="91"/>
      <c r="F409" s="91"/>
      <c r="G409" s="91"/>
      <c r="H409" s="92"/>
    </row>
    <row r="410" spans="1:8" ht="15" customHeight="1">
      <c r="A410" s="89">
        <v>4778</v>
      </c>
      <c r="B410" s="90" t="s">
        <v>120</v>
      </c>
      <c r="C410" s="91"/>
      <c r="D410" s="91"/>
      <c r="E410" s="91"/>
      <c r="F410" s="91"/>
      <c r="G410" s="91"/>
      <c r="H410" s="92"/>
    </row>
    <row r="411" spans="1:8" ht="15" customHeight="1">
      <c r="A411" s="89">
        <v>4779</v>
      </c>
      <c r="B411" s="90" t="s">
        <v>121</v>
      </c>
      <c r="C411" s="91"/>
      <c r="D411" s="91"/>
      <c r="E411" s="91"/>
      <c r="F411" s="91"/>
      <c r="G411" s="91"/>
      <c r="H411" s="92"/>
    </row>
    <row r="412" spans="1:8" ht="15" customHeight="1">
      <c r="A412" s="89">
        <v>4781</v>
      </c>
      <c r="B412" s="90" t="s">
        <v>122</v>
      </c>
      <c r="C412" s="91"/>
      <c r="D412" s="91"/>
      <c r="E412" s="91"/>
      <c r="F412" s="91"/>
      <c r="G412" s="91"/>
      <c r="H412" s="92"/>
    </row>
    <row r="413" spans="1:8" ht="15" customHeight="1">
      <c r="A413" s="89">
        <v>4782</v>
      </c>
      <c r="B413" s="90" t="s">
        <v>123</v>
      </c>
      <c r="C413" s="91"/>
      <c r="D413" s="91"/>
      <c r="E413" s="91"/>
      <c r="F413" s="91"/>
      <c r="G413" s="91"/>
      <c r="H413" s="92"/>
    </row>
    <row r="414" spans="1:8" ht="15" customHeight="1">
      <c r="A414" s="89">
        <v>4789</v>
      </c>
      <c r="B414" s="90" t="s">
        <v>124</v>
      </c>
      <c r="C414" s="91"/>
      <c r="D414" s="91"/>
      <c r="E414" s="91"/>
      <c r="F414" s="91"/>
      <c r="G414" s="91"/>
      <c r="H414" s="92"/>
    </row>
    <row r="415" spans="1:8" ht="15" customHeight="1">
      <c r="A415" s="89">
        <v>4791</v>
      </c>
      <c r="B415" s="90" t="s">
        <v>125</v>
      </c>
      <c r="C415" s="91"/>
      <c r="D415" s="91"/>
      <c r="E415" s="91"/>
      <c r="F415" s="91"/>
      <c r="G415" s="91"/>
      <c r="H415" s="92"/>
    </row>
    <row r="416" spans="1:8" ht="15" customHeight="1">
      <c r="A416" s="89">
        <v>4799</v>
      </c>
      <c r="B416" s="90" t="s">
        <v>126</v>
      </c>
      <c r="C416" s="91"/>
      <c r="D416" s="91"/>
      <c r="E416" s="91"/>
      <c r="F416" s="91"/>
      <c r="G416" s="91"/>
      <c r="H416" s="92"/>
    </row>
    <row r="417" spans="1:8" ht="15" customHeight="1">
      <c r="A417" s="89">
        <v>4910</v>
      </c>
      <c r="B417" s="90" t="s">
        <v>127</v>
      </c>
      <c r="C417" s="91"/>
      <c r="D417" s="91"/>
      <c r="E417" s="91"/>
      <c r="F417" s="91"/>
      <c r="G417" s="91"/>
      <c r="H417" s="92"/>
    </row>
    <row r="418" spans="1:8" ht="15" customHeight="1">
      <c r="A418" s="89">
        <v>4920</v>
      </c>
      <c r="B418" s="90" t="s">
        <v>128</v>
      </c>
      <c r="C418" s="91"/>
      <c r="D418" s="91"/>
      <c r="E418" s="91"/>
      <c r="F418" s="91"/>
      <c r="G418" s="91"/>
      <c r="H418" s="92"/>
    </row>
    <row r="419" spans="1:8" ht="15" customHeight="1">
      <c r="A419" s="89">
        <v>4931</v>
      </c>
      <c r="B419" s="90" t="s">
        <v>129</v>
      </c>
      <c r="C419" s="91"/>
      <c r="D419" s="91"/>
      <c r="E419" s="91"/>
      <c r="F419" s="91"/>
      <c r="G419" s="91"/>
      <c r="H419" s="92"/>
    </row>
    <row r="420" spans="1:8" ht="15" customHeight="1">
      <c r="A420" s="89">
        <v>4932</v>
      </c>
      <c r="B420" s="90" t="s">
        <v>130</v>
      </c>
      <c r="C420" s="91"/>
      <c r="D420" s="91"/>
      <c r="E420" s="91"/>
      <c r="F420" s="91"/>
      <c r="G420" s="91"/>
      <c r="H420" s="92"/>
    </row>
    <row r="421" spans="1:8" ht="15" customHeight="1">
      <c r="A421" s="89">
        <v>4939</v>
      </c>
      <c r="B421" s="90" t="s">
        <v>131</v>
      </c>
      <c r="C421" s="91"/>
      <c r="D421" s="91"/>
      <c r="E421" s="91"/>
      <c r="F421" s="91"/>
      <c r="G421" s="91"/>
      <c r="H421" s="92"/>
    </row>
    <row r="422" spans="1:8" ht="15" customHeight="1">
      <c r="A422" s="89">
        <v>4941</v>
      </c>
      <c r="B422" s="90" t="s">
        <v>383</v>
      </c>
      <c r="C422" s="91"/>
      <c r="D422" s="91"/>
      <c r="E422" s="91"/>
      <c r="F422" s="91"/>
      <c r="G422" s="91"/>
      <c r="H422" s="92"/>
    </row>
    <row r="423" spans="1:8" ht="15" customHeight="1">
      <c r="A423" s="89">
        <v>4942</v>
      </c>
      <c r="B423" s="90" t="s">
        <v>132</v>
      </c>
      <c r="C423" s="91"/>
      <c r="D423" s="91"/>
      <c r="E423" s="91"/>
      <c r="F423" s="91"/>
      <c r="G423" s="91"/>
      <c r="H423" s="92"/>
    </row>
    <row r="424" spans="1:8" ht="15" customHeight="1">
      <c r="A424" s="89">
        <v>4950</v>
      </c>
      <c r="B424" s="90" t="s">
        <v>384</v>
      </c>
      <c r="C424" s="91"/>
      <c r="D424" s="91"/>
      <c r="E424" s="91"/>
      <c r="F424" s="91"/>
      <c r="G424" s="91"/>
      <c r="H424" s="92"/>
    </row>
    <row r="425" spans="1:8" ht="15" customHeight="1">
      <c r="A425" s="89">
        <v>5010</v>
      </c>
      <c r="B425" s="90" t="s">
        <v>385</v>
      </c>
      <c r="C425" s="91"/>
      <c r="D425" s="91"/>
      <c r="E425" s="91"/>
      <c r="F425" s="91"/>
      <c r="G425" s="91"/>
      <c r="H425" s="92"/>
    </row>
    <row r="426" spans="1:8" ht="15" customHeight="1">
      <c r="A426" s="89">
        <v>5020</v>
      </c>
      <c r="B426" s="90" t="s">
        <v>386</v>
      </c>
      <c r="C426" s="91"/>
      <c r="D426" s="91"/>
      <c r="E426" s="91"/>
      <c r="F426" s="91"/>
      <c r="G426" s="91"/>
      <c r="H426" s="92"/>
    </row>
    <row r="427" spans="1:8" ht="15" customHeight="1">
      <c r="A427" s="89">
        <v>5030</v>
      </c>
      <c r="B427" s="90" t="s">
        <v>133</v>
      </c>
      <c r="C427" s="91"/>
      <c r="D427" s="91"/>
      <c r="E427" s="91"/>
      <c r="F427" s="91"/>
      <c r="G427" s="91"/>
      <c r="H427" s="92"/>
    </row>
    <row r="428" spans="1:8" ht="15" customHeight="1">
      <c r="A428" s="89">
        <v>5040</v>
      </c>
      <c r="B428" s="90" t="s">
        <v>134</v>
      </c>
      <c r="C428" s="91"/>
      <c r="D428" s="91"/>
      <c r="E428" s="91"/>
      <c r="F428" s="91"/>
      <c r="G428" s="91"/>
      <c r="H428" s="92"/>
    </row>
    <row r="429" spans="1:8" ht="15" customHeight="1">
      <c r="A429" s="89">
        <v>5110</v>
      </c>
      <c r="B429" s="90" t="s">
        <v>135</v>
      </c>
      <c r="C429" s="91"/>
      <c r="D429" s="91"/>
      <c r="E429" s="91"/>
      <c r="F429" s="91"/>
      <c r="G429" s="91"/>
      <c r="H429" s="92"/>
    </row>
    <row r="430" spans="1:8" ht="15" customHeight="1">
      <c r="A430" s="89">
        <v>5121</v>
      </c>
      <c r="B430" s="90" t="s">
        <v>136</v>
      </c>
      <c r="C430" s="91"/>
      <c r="D430" s="91"/>
      <c r="E430" s="91"/>
      <c r="F430" s="91"/>
      <c r="G430" s="91"/>
      <c r="H430" s="92"/>
    </row>
    <row r="431" spans="1:8" ht="15" customHeight="1">
      <c r="A431" s="89">
        <v>5122</v>
      </c>
      <c r="B431" s="90" t="s">
        <v>387</v>
      </c>
      <c r="C431" s="91"/>
      <c r="D431" s="91"/>
      <c r="E431" s="91"/>
      <c r="F431" s="91"/>
      <c r="G431" s="91"/>
      <c r="H431" s="92"/>
    </row>
    <row r="432" spans="1:8" ht="15" customHeight="1">
      <c r="A432" s="89">
        <v>5210</v>
      </c>
      <c r="B432" s="90" t="s">
        <v>388</v>
      </c>
      <c r="C432" s="91"/>
      <c r="D432" s="91"/>
      <c r="E432" s="91"/>
      <c r="F432" s="91"/>
      <c r="G432" s="91"/>
      <c r="H432" s="92"/>
    </row>
    <row r="433" spans="1:8" ht="15" customHeight="1">
      <c r="A433" s="89">
        <v>5221</v>
      </c>
      <c r="B433" s="90" t="s">
        <v>137</v>
      </c>
      <c r="C433" s="91"/>
      <c r="D433" s="91"/>
      <c r="E433" s="91"/>
      <c r="F433" s="91"/>
      <c r="G433" s="91"/>
      <c r="H433" s="92"/>
    </row>
    <row r="434" spans="1:8" ht="15" customHeight="1">
      <c r="A434" s="89">
        <v>5222</v>
      </c>
      <c r="B434" s="90" t="s">
        <v>138</v>
      </c>
      <c r="C434" s="91"/>
      <c r="D434" s="91"/>
      <c r="E434" s="91"/>
      <c r="F434" s="91"/>
      <c r="G434" s="91"/>
      <c r="H434" s="92"/>
    </row>
    <row r="435" spans="1:8" ht="15" customHeight="1">
      <c r="A435" s="89">
        <v>5223</v>
      </c>
      <c r="B435" s="90" t="s">
        <v>139</v>
      </c>
      <c r="C435" s="91"/>
      <c r="D435" s="91"/>
      <c r="E435" s="91"/>
      <c r="F435" s="91"/>
      <c r="G435" s="91"/>
      <c r="H435" s="92"/>
    </row>
    <row r="436" spans="1:8" ht="15" customHeight="1">
      <c r="A436" s="89">
        <v>5224</v>
      </c>
      <c r="B436" s="90" t="s">
        <v>140</v>
      </c>
      <c r="C436" s="91"/>
      <c r="D436" s="91"/>
      <c r="E436" s="91"/>
      <c r="F436" s="91"/>
      <c r="G436" s="91"/>
      <c r="H436" s="92"/>
    </row>
    <row r="437" spans="1:8" ht="15" customHeight="1">
      <c r="A437" s="89">
        <v>5229</v>
      </c>
      <c r="B437" s="90" t="s">
        <v>141</v>
      </c>
      <c r="C437" s="91"/>
      <c r="D437" s="91"/>
      <c r="E437" s="91"/>
      <c r="F437" s="91"/>
      <c r="G437" s="91"/>
      <c r="H437" s="92"/>
    </row>
    <row r="438" spans="1:8" ht="15" customHeight="1">
      <c r="A438" s="89">
        <v>5310</v>
      </c>
      <c r="B438" s="90" t="s">
        <v>142</v>
      </c>
      <c r="C438" s="91"/>
      <c r="D438" s="91"/>
      <c r="E438" s="91"/>
      <c r="F438" s="91"/>
      <c r="G438" s="91"/>
      <c r="H438" s="92"/>
    </row>
    <row r="439" spans="1:8" ht="15" customHeight="1">
      <c r="A439" s="89">
        <v>5320</v>
      </c>
      <c r="B439" s="90" t="s">
        <v>143</v>
      </c>
      <c r="C439" s="91"/>
      <c r="D439" s="91"/>
      <c r="E439" s="91"/>
      <c r="F439" s="91"/>
      <c r="G439" s="91"/>
      <c r="H439" s="92"/>
    </row>
    <row r="440" spans="1:8" ht="15" customHeight="1">
      <c r="A440" s="89">
        <v>5510</v>
      </c>
      <c r="B440" s="90" t="s">
        <v>144</v>
      </c>
      <c r="C440" s="91"/>
      <c r="D440" s="91"/>
      <c r="E440" s="91"/>
      <c r="F440" s="91"/>
      <c r="G440" s="91"/>
      <c r="H440" s="92"/>
    </row>
    <row r="441" spans="1:8" ht="15" customHeight="1">
      <c r="A441" s="89">
        <v>5520</v>
      </c>
      <c r="B441" s="90" t="s">
        <v>145</v>
      </c>
      <c r="C441" s="91"/>
      <c r="D441" s="91"/>
      <c r="E441" s="91"/>
      <c r="F441" s="91"/>
      <c r="G441" s="91"/>
      <c r="H441" s="92"/>
    </row>
    <row r="442" spans="1:8" ht="15" customHeight="1">
      <c r="A442" s="89">
        <v>5530</v>
      </c>
      <c r="B442" s="90" t="s">
        <v>146</v>
      </c>
      <c r="C442" s="91"/>
      <c r="D442" s="91"/>
      <c r="E442" s="91"/>
      <c r="F442" s="91"/>
      <c r="G442" s="91"/>
      <c r="H442" s="92"/>
    </row>
    <row r="443" spans="1:8" ht="15" customHeight="1">
      <c r="A443" s="89">
        <v>5590</v>
      </c>
      <c r="B443" s="90" t="s">
        <v>382</v>
      </c>
      <c r="C443" s="91"/>
      <c r="D443" s="91"/>
      <c r="E443" s="91"/>
      <c r="F443" s="91"/>
      <c r="G443" s="91"/>
      <c r="H443" s="92"/>
    </row>
    <row r="444" spans="1:8" ht="15" customHeight="1">
      <c r="A444" s="89">
        <v>5610</v>
      </c>
      <c r="B444" s="90" t="s">
        <v>147</v>
      </c>
      <c r="C444" s="91"/>
      <c r="D444" s="91"/>
      <c r="E444" s="91"/>
      <c r="F444" s="91"/>
      <c r="G444" s="91"/>
      <c r="H444" s="92"/>
    </row>
    <row r="445" spans="1:8" ht="15" customHeight="1">
      <c r="A445" s="89">
        <v>5621</v>
      </c>
      <c r="B445" s="90" t="s">
        <v>148</v>
      </c>
      <c r="C445" s="91"/>
      <c r="D445" s="91"/>
      <c r="E445" s="91"/>
      <c r="F445" s="91"/>
      <c r="G445" s="91"/>
      <c r="H445" s="92"/>
    </row>
    <row r="446" spans="1:8" ht="15" customHeight="1">
      <c r="A446" s="89">
        <v>5629</v>
      </c>
      <c r="B446" s="90" t="s">
        <v>149</v>
      </c>
      <c r="C446" s="91"/>
      <c r="D446" s="91"/>
      <c r="E446" s="91"/>
      <c r="F446" s="91"/>
      <c r="G446" s="91"/>
      <c r="H446" s="92"/>
    </row>
    <row r="447" spans="1:8" ht="15" customHeight="1">
      <c r="A447" s="89">
        <v>5630</v>
      </c>
      <c r="B447" s="90" t="s">
        <v>150</v>
      </c>
      <c r="C447" s="91"/>
      <c r="D447" s="91"/>
      <c r="E447" s="91"/>
      <c r="F447" s="91"/>
      <c r="G447" s="91"/>
      <c r="H447" s="92"/>
    </row>
    <row r="448" spans="1:8" ht="15" customHeight="1">
      <c r="A448" s="89">
        <v>5811</v>
      </c>
      <c r="B448" s="90" t="s">
        <v>994</v>
      </c>
      <c r="C448" s="91"/>
      <c r="D448" s="91"/>
      <c r="E448" s="91"/>
      <c r="F448" s="91"/>
      <c r="G448" s="91"/>
      <c r="H448" s="92"/>
    </row>
    <row r="449" spans="1:8" ht="15" customHeight="1">
      <c r="A449" s="89">
        <v>5812</v>
      </c>
      <c r="B449" s="90" t="s">
        <v>151</v>
      </c>
      <c r="C449" s="91"/>
      <c r="D449" s="91"/>
      <c r="E449" s="91"/>
      <c r="F449" s="91"/>
      <c r="G449" s="91"/>
      <c r="H449" s="92"/>
    </row>
    <row r="450" spans="1:8" ht="15" customHeight="1">
      <c r="A450" s="89">
        <v>5813</v>
      </c>
      <c r="B450" s="90" t="s">
        <v>995</v>
      </c>
      <c r="C450" s="91"/>
      <c r="D450" s="91"/>
      <c r="E450" s="91"/>
      <c r="F450" s="91"/>
      <c r="G450" s="91"/>
      <c r="H450" s="92"/>
    </row>
    <row r="451" spans="1:8" ht="15" customHeight="1">
      <c r="A451" s="89">
        <v>5814</v>
      </c>
      <c r="B451" s="90" t="s">
        <v>152</v>
      </c>
      <c r="C451" s="91"/>
      <c r="D451" s="91"/>
      <c r="E451" s="91"/>
      <c r="F451" s="91"/>
      <c r="G451" s="91"/>
      <c r="H451" s="92"/>
    </row>
    <row r="452" spans="1:8" ht="15" customHeight="1">
      <c r="A452" s="89">
        <v>5819</v>
      </c>
      <c r="B452" s="90" t="s">
        <v>153</v>
      </c>
      <c r="C452" s="91"/>
      <c r="D452" s="91"/>
      <c r="E452" s="91"/>
      <c r="F452" s="91"/>
      <c r="G452" s="91"/>
      <c r="H452" s="92"/>
    </row>
    <row r="453" spans="1:8" ht="15" customHeight="1">
      <c r="A453" s="89">
        <v>5821</v>
      </c>
      <c r="B453" s="90" t="s">
        <v>154</v>
      </c>
      <c r="C453" s="91"/>
      <c r="D453" s="91"/>
      <c r="E453" s="91"/>
      <c r="F453" s="91"/>
      <c r="G453" s="91"/>
      <c r="H453" s="92"/>
    </row>
    <row r="454" spans="1:8" ht="15" customHeight="1">
      <c r="A454" s="89">
        <v>5829</v>
      </c>
      <c r="B454" s="90" t="s">
        <v>155</v>
      </c>
      <c r="C454" s="91"/>
      <c r="D454" s="91"/>
      <c r="E454" s="91"/>
      <c r="F454" s="91"/>
      <c r="G454" s="91"/>
      <c r="H454" s="92"/>
    </row>
    <row r="455" spans="1:8" ht="15" customHeight="1">
      <c r="A455" s="89">
        <v>5911</v>
      </c>
      <c r="B455" s="90" t="s">
        <v>156</v>
      </c>
      <c r="C455" s="91"/>
      <c r="D455" s="91"/>
      <c r="E455" s="91"/>
      <c r="F455" s="91"/>
      <c r="G455" s="91"/>
      <c r="H455" s="92"/>
    </row>
    <row r="456" spans="1:8" ht="15" customHeight="1">
      <c r="A456" s="89">
        <v>5912</v>
      </c>
      <c r="B456" s="90" t="s">
        <v>157</v>
      </c>
      <c r="C456" s="91"/>
      <c r="D456" s="91"/>
      <c r="E456" s="91"/>
      <c r="F456" s="91"/>
      <c r="G456" s="91"/>
      <c r="H456" s="92"/>
    </row>
    <row r="457" spans="1:8" ht="15" customHeight="1">
      <c r="A457" s="89">
        <v>5913</v>
      </c>
      <c r="B457" s="90" t="s">
        <v>158</v>
      </c>
      <c r="C457" s="91"/>
      <c r="D457" s="91"/>
      <c r="E457" s="91"/>
      <c r="F457" s="91"/>
      <c r="G457" s="91"/>
      <c r="H457" s="92"/>
    </row>
    <row r="458" spans="1:8" ht="15" customHeight="1">
      <c r="A458" s="89">
        <v>5914</v>
      </c>
      <c r="B458" s="90" t="s">
        <v>159</v>
      </c>
      <c r="C458" s="91"/>
      <c r="D458" s="91"/>
      <c r="E458" s="91"/>
      <c r="F458" s="91"/>
      <c r="G458" s="91"/>
      <c r="H458" s="92"/>
    </row>
    <row r="459" spans="1:8" ht="15" customHeight="1">
      <c r="A459" s="89">
        <v>5920</v>
      </c>
      <c r="B459" s="90" t="s">
        <v>160</v>
      </c>
      <c r="C459" s="91"/>
      <c r="D459" s="91"/>
      <c r="E459" s="91"/>
      <c r="F459" s="91"/>
      <c r="G459" s="91"/>
      <c r="H459" s="92"/>
    </row>
    <row r="460" spans="1:8" ht="15" customHeight="1">
      <c r="A460" s="89">
        <v>6010</v>
      </c>
      <c r="B460" s="90" t="s">
        <v>161</v>
      </c>
      <c r="C460" s="91"/>
      <c r="D460" s="91"/>
      <c r="E460" s="91"/>
      <c r="F460" s="91"/>
      <c r="G460" s="91"/>
      <c r="H460" s="92"/>
    </row>
    <row r="461" spans="1:8" ht="15" customHeight="1">
      <c r="A461" s="89">
        <v>6020</v>
      </c>
      <c r="B461" s="90" t="s">
        <v>162</v>
      </c>
      <c r="C461" s="91"/>
      <c r="D461" s="91"/>
      <c r="E461" s="91"/>
      <c r="F461" s="91"/>
      <c r="G461" s="91"/>
      <c r="H461" s="92"/>
    </row>
    <row r="462" spans="1:8" ht="15" customHeight="1">
      <c r="A462" s="89">
        <v>6110</v>
      </c>
      <c r="B462" s="90" t="s">
        <v>163</v>
      </c>
      <c r="C462" s="91"/>
      <c r="D462" s="91"/>
      <c r="E462" s="91"/>
      <c r="F462" s="91"/>
      <c r="G462" s="91"/>
      <c r="H462" s="92"/>
    </row>
    <row r="463" spans="1:8" ht="15" customHeight="1">
      <c r="A463" s="89">
        <v>6120</v>
      </c>
      <c r="B463" s="90" t="s">
        <v>164</v>
      </c>
      <c r="C463" s="91"/>
      <c r="D463" s="91"/>
      <c r="E463" s="91"/>
      <c r="F463" s="91"/>
      <c r="G463" s="91"/>
      <c r="H463" s="92"/>
    </row>
    <row r="464" spans="1:8" ht="15" customHeight="1">
      <c r="A464" s="89">
        <v>6130</v>
      </c>
      <c r="B464" s="90" t="s">
        <v>165</v>
      </c>
      <c r="C464" s="91"/>
      <c r="D464" s="91"/>
      <c r="E464" s="91"/>
      <c r="F464" s="91"/>
      <c r="G464" s="91"/>
      <c r="H464" s="92"/>
    </row>
    <row r="465" spans="1:8" ht="15" customHeight="1">
      <c r="A465" s="89">
        <v>6190</v>
      </c>
      <c r="B465" s="90" t="s">
        <v>166</v>
      </c>
      <c r="C465" s="91"/>
      <c r="D465" s="91"/>
      <c r="E465" s="91"/>
      <c r="F465" s="91"/>
      <c r="G465" s="91"/>
      <c r="H465" s="92"/>
    </row>
    <row r="466" spans="1:8" ht="15" customHeight="1">
      <c r="A466" s="89">
        <v>6201</v>
      </c>
      <c r="B466" s="90" t="s">
        <v>167</v>
      </c>
      <c r="C466" s="91"/>
      <c r="D466" s="91"/>
      <c r="E466" s="91"/>
      <c r="F466" s="91"/>
      <c r="G466" s="91"/>
      <c r="H466" s="92"/>
    </row>
    <row r="467" spans="1:8" ht="15" customHeight="1">
      <c r="A467" s="89">
        <v>6202</v>
      </c>
      <c r="B467" s="90" t="s">
        <v>168</v>
      </c>
      <c r="C467" s="91"/>
      <c r="D467" s="91"/>
      <c r="E467" s="91"/>
      <c r="F467" s="91"/>
      <c r="G467" s="91"/>
      <c r="H467" s="92"/>
    </row>
    <row r="468" spans="1:8" ht="15" customHeight="1">
      <c r="A468" s="89">
        <v>6203</v>
      </c>
      <c r="B468" s="90" t="s">
        <v>169</v>
      </c>
      <c r="C468" s="91"/>
      <c r="D468" s="91"/>
      <c r="E468" s="91"/>
      <c r="F468" s="91"/>
      <c r="G468" s="91"/>
      <c r="H468" s="92"/>
    </row>
    <row r="469" spans="1:8" ht="15" customHeight="1">
      <c r="A469" s="89">
        <v>6209</v>
      </c>
      <c r="B469" s="90" t="s">
        <v>170</v>
      </c>
      <c r="C469" s="91"/>
      <c r="D469" s="91"/>
      <c r="E469" s="91"/>
      <c r="F469" s="91"/>
      <c r="G469" s="91"/>
      <c r="H469" s="92"/>
    </row>
    <row r="470" spans="1:8" ht="15" customHeight="1">
      <c r="A470" s="89">
        <v>6311</v>
      </c>
      <c r="B470" s="90" t="s">
        <v>171</v>
      </c>
      <c r="C470" s="91"/>
      <c r="D470" s="91"/>
      <c r="E470" s="91"/>
      <c r="F470" s="91"/>
      <c r="G470" s="91"/>
      <c r="H470" s="92"/>
    </row>
    <row r="471" spans="1:8" ht="15" customHeight="1">
      <c r="A471" s="89">
        <v>6312</v>
      </c>
      <c r="B471" s="90" t="s">
        <v>172</v>
      </c>
      <c r="C471" s="91"/>
      <c r="D471" s="91"/>
      <c r="E471" s="91"/>
      <c r="F471" s="91"/>
      <c r="G471" s="91"/>
      <c r="H471" s="92"/>
    </row>
    <row r="472" spans="1:8" ht="15" customHeight="1">
      <c r="A472" s="89">
        <v>6391</v>
      </c>
      <c r="B472" s="90" t="s">
        <v>173</v>
      </c>
      <c r="C472" s="91"/>
      <c r="D472" s="91"/>
      <c r="E472" s="91"/>
      <c r="F472" s="91"/>
      <c r="G472" s="91"/>
      <c r="H472" s="92"/>
    </row>
    <row r="473" spans="1:8" ht="15" customHeight="1">
      <c r="A473" s="89">
        <v>6399</v>
      </c>
      <c r="B473" s="90" t="s">
        <v>174</v>
      </c>
      <c r="C473" s="91"/>
      <c r="D473" s="91"/>
      <c r="E473" s="91"/>
      <c r="F473" s="91"/>
      <c r="G473" s="91"/>
      <c r="H473" s="92"/>
    </row>
    <row r="474" spans="1:8" ht="15" customHeight="1">
      <c r="A474" s="89">
        <v>6411</v>
      </c>
      <c r="B474" s="90" t="s">
        <v>389</v>
      </c>
      <c r="C474" s="91"/>
      <c r="D474" s="91"/>
      <c r="E474" s="91"/>
      <c r="F474" s="91"/>
      <c r="G474" s="91"/>
      <c r="H474" s="92"/>
    </row>
    <row r="475" spans="1:8" ht="15" customHeight="1">
      <c r="A475" s="89">
        <v>6419</v>
      </c>
      <c r="B475" s="90" t="s">
        <v>175</v>
      </c>
      <c r="C475" s="91"/>
      <c r="D475" s="91"/>
      <c r="E475" s="91"/>
      <c r="F475" s="91"/>
      <c r="G475" s="91"/>
      <c r="H475" s="92"/>
    </row>
    <row r="476" spans="1:8" ht="15" customHeight="1">
      <c r="A476" s="89">
        <v>6420</v>
      </c>
      <c r="B476" s="90" t="s">
        <v>176</v>
      </c>
      <c r="C476" s="91"/>
      <c r="D476" s="91"/>
      <c r="E476" s="91"/>
      <c r="F476" s="91"/>
      <c r="G476" s="91"/>
      <c r="H476" s="92"/>
    </row>
    <row r="477" spans="1:8" ht="15" customHeight="1">
      <c r="A477" s="89">
        <v>6430</v>
      </c>
      <c r="B477" s="90" t="s">
        <v>177</v>
      </c>
      <c r="C477" s="91"/>
      <c r="D477" s="91"/>
      <c r="E477" s="91"/>
      <c r="F477" s="91"/>
      <c r="G477" s="91"/>
      <c r="H477" s="92"/>
    </row>
    <row r="478" spans="1:8" ht="15" customHeight="1">
      <c r="A478" s="89">
        <v>6491</v>
      </c>
      <c r="B478" s="90" t="s">
        <v>178</v>
      </c>
      <c r="C478" s="91"/>
      <c r="D478" s="91"/>
      <c r="E478" s="91"/>
      <c r="F478" s="91"/>
      <c r="G478" s="91"/>
      <c r="H478" s="92"/>
    </row>
    <row r="479" spans="1:8" ht="15" customHeight="1">
      <c r="A479" s="89">
        <v>6492</v>
      </c>
      <c r="B479" s="90" t="s">
        <v>390</v>
      </c>
      <c r="C479" s="91"/>
      <c r="D479" s="91"/>
      <c r="E479" s="91"/>
      <c r="F479" s="91"/>
      <c r="G479" s="91"/>
      <c r="H479" s="92"/>
    </row>
    <row r="480" spans="1:8" ht="15" customHeight="1">
      <c r="A480" s="89">
        <v>6499</v>
      </c>
      <c r="B480" s="90" t="s">
        <v>179</v>
      </c>
      <c r="C480" s="91"/>
      <c r="D480" s="91"/>
      <c r="E480" s="91"/>
      <c r="F480" s="91"/>
      <c r="G480" s="91"/>
      <c r="H480" s="92"/>
    </row>
    <row r="481" spans="1:8" ht="15" customHeight="1">
      <c r="A481" s="89">
        <v>6511</v>
      </c>
      <c r="B481" s="90" t="s">
        <v>180</v>
      </c>
      <c r="C481" s="91"/>
      <c r="D481" s="91"/>
      <c r="E481" s="91"/>
      <c r="F481" s="91"/>
      <c r="G481" s="91"/>
      <c r="H481" s="92"/>
    </row>
    <row r="482" spans="1:8" ht="15" customHeight="1">
      <c r="A482" s="89">
        <v>6512</v>
      </c>
      <c r="B482" s="90" t="s">
        <v>392</v>
      </c>
      <c r="C482" s="91"/>
      <c r="D482" s="91"/>
      <c r="E482" s="91"/>
      <c r="F482" s="91"/>
      <c r="G482" s="91"/>
      <c r="H482" s="92"/>
    </row>
    <row r="483" spans="1:8" ht="15" customHeight="1">
      <c r="A483" s="89">
        <v>6520</v>
      </c>
      <c r="B483" s="90" t="s">
        <v>181</v>
      </c>
      <c r="C483" s="91"/>
      <c r="D483" s="91"/>
      <c r="E483" s="91"/>
      <c r="F483" s="91"/>
      <c r="G483" s="91"/>
      <c r="H483" s="92"/>
    </row>
    <row r="484" spans="1:8" ht="15" customHeight="1">
      <c r="A484" s="89">
        <v>6530</v>
      </c>
      <c r="B484" s="90" t="s">
        <v>391</v>
      </c>
      <c r="C484" s="91"/>
      <c r="D484" s="91"/>
      <c r="E484" s="91"/>
      <c r="F484" s="91"/>
      <c r="G484" s="91"/>
      <c r="H484" s="92"/>
    </row>
    <row r="485" spans="1:8" ht="15" customHeight="1">
      <c r="A485" s="89">
        <v>6611</v>
      </c>
      <c r="B485" s="90" t="s">
        <v>182</v>
      </c>
      <c r="C485" s="91"/>
      <c r="D485" s="91"/>
      <c r="E485" s="91"/>
      <c r="F485" s="91"/>
      <c r="G485" s="91"/>
      <c r="H485" s="92"/>
    </row>
    <row r="486" spans="1:8" ht="15" customHeight="1">
      <c r="A486" s="89">
        <v>6612</v>
      </c>
      <c r="B486" s="90" t="s">
        <v>183</v>
      </c>
      <c r="C486" s="91"/>
      <c r="D486" s="91"/>
      <c r="E486" s="91"/>
      <c r="F486" s="91"/>
      <c r="G486" s="91"/>
      <c r="H486" s="92"/>
    </row>
    <row r="487" spans="1:8" ht="15" customHeight="1">
      <c r="A487" s="89">
        <v>6619</v>
      </c>
      <c r="B487" s="90" t="s">
        <v>184</v>
      </c>
      <c r="C487" s="91"/>
      <c r="D487" s="91"/>
      <c r="E487" s="91"/>
      <c r="F487" s="91"/>
      <c r="G487" s="91"/>
      <c r="H487" s="92"/>
    </row>
    <row r="488" spans="1:8" ht="15" customHeight="1">
      <c r="A488" s="89">
        <v>6621</v>
      </c>
      <c r="B488" s="90" t="s">
        <v>185</v>
      </c>
      <c r="C488" s="91"/>
      <c r="D488" s="91"/>
      <c r="E488" s="91"/>
      <c r="F488" s="91"/>
      <c r="G488" s="91"/>
      <c r="H488" s="92"/>
    </row>
    <row r="489" spans="1:8" ht="15" customHeight="1">
      <c r="A489" s="89">
        <v>6622</v>
      </c>
      <c r="B489" s="90" t="s">
        <v>186</v>
      </c>
      <c r="C489" s="91"/>
      <c r="D489" s="91"/>
      <c r="E489" s="91"/>
      <c r="F489" s="91"/>
      <c r="G489" s="91"/>
      <c r="H489" s="92"/>
    </row>
    <row r="490" spans="1:8" ht="15" customHeight="1">
      <c r="A490" s="89">
        <v>6629</v>
      </c>
      <c r="B490" s="90" t="s">
        <v>187</v>
      </c>
      <c r="C490" s="91"/>
      <c r="D490" s="91"/>
      <c r="E490" s="91"/>
      <c r="F490" s="91"/>
      <c r="G490" s="91"/>
      <c r="H490" s="92"/>
    </row>
    <row r="491" spans="1:8" ht="15" customHeight="1">
      <c r="A491" s="89">
        <v>6630</v>
      </c>
      <c r="B491" s="90" t="s">
        <v>188</v>
      </c>
      <c r="C491" s="91"/>
      <c r="D491" s="91"/>
      <c r="E491" s="91"/>
      <c r="F491" s="91"/>
      <c r="G491" s="91"/>
      <c r="H491" s="92"/>
    </row>
    <row r="492" spans="1:8" ht="15" customHeight="1">
      <c r="A492" s="89">
        <v>6810</v>
      </c>
      <c r="B492" s="90" t="s">
        <v>189</v>
      </c>
      <c r="C492" s="91"/>
      <c r="D492" s="91"/>
      <c r="E492" s="91"/>
      <c r="F492" s="91"/>
      <c r="G492" s="91"/>
      <c r="H492" s="92"/>
    </row>
    <row r="493" spans="1:8" ht="15" customHeight="1">
      <c r="A493" s="89">
        <v>6820</v>
      </c>
      <c r="B493" s="90" t="s">
        <v>190</v>
      </c>
      <c r="C493" s="91"/>
      <c r="D493" s="91"/>
      <c r="E493" s="91"/>
      <c r="F493" s="91"/>
      <c r="G493" s="91"/>
      <c r="H493" s="92"/>
    </row>
    <row r="494" spans="1:8" ht="15" customHeight="1">
      <c r="A494" s="89">
        <v>6831</v>
      </c>
      <c r="B494" s="90" t="s">
        <v>191</v>
      </c>
      <c r="C494" s="91"/>
      <c r="D494" s="91"/>
      <c r="E494" s="91"/>
      <c r="F494" s="91"/>
      <c r="G494" s="91"/>
      <c r="H494" s="92"/>
    </row>
    <row r="495" spans="1:8" ht="15" customHeight="1">
      <c r="A495" s="89">
        <v>6832</v>
      </c>
      <c r="B495" s="90" t="s">
        <v>192</v>
      </c>
      <c r="C495" s="91"/>
      <c r="D495" s="91"/>
      <c r="E495" s="91"/>
      <c r="F495" s="91"/>
      <c r="G495" s="91"/>
      <c r="H495" s="92"/>
    </row>
    <row r="496" spans="1:8" ht="15" customHeight="1">
      <c r="A496" s="89">
        <v>6910</v>
      </c>
      <c r="B496" s="90" t="s">
        <v>193</v>
      </c>
      <c r="C496" s="91"/>
      <c r="D496" s="91"/>
      <c r="E496" s="91"/>
      <c r="F496" s="91"/>
      <c r="G496" s="91"/>
      <c r="H496" s="92"/>
    </row>
    <row r="497" spans="1:8" ht="15" customHeight="1">
      <c r="A497" s="89">
        <v>6920</v>
      </c>
      <c r="B497" s="90" t="s">
        <v>194</v>
      </c>
      <c r="C497" s="91"/>
      <c r="D497" s="91"/>
      <c r="E497" s="91"/>
      <c r="F497" s="91"/>
      <c r="G497" s="91"/>
      <c r="H497" s="92"/>
    </row>
    <row r="498" spans="1:8" ht="15" customHeight="1">
      <c r="A498" s="89">
        <v>7010</v>
      </c>
      <c r="B498" s="90" t="s">
        <v>195</v>
      </c>
      <c r="C498" s="91"/>
      <c r="D498" s="91"/>
      <c r="E498" s="91"/>
      <c r="F498" s="91"/>
      <c r="G498" s="91"/>
      <c r="H498" s="92"/>
    </row>
    <row r="499" spans="1:8" ht="15" customHeight="1">
      <c r="A499" s="89">
        <v>7021</v>
      </c>
      <c r="B499" s="90" t="s">
        <v>196</v>
      </c>
      <c r="C499" s="91"/>
      <c r="D499" s="91"/>
      <c r="E499" s="91"/>
      <c r="F499" s="91"/>
      <c r="G499" s="91"/>
      <c r="H499" s="92"/>
    </row>
    <row r="500" spans="1:8" ht="15" customHeight="1">
      <c r="A500" s="89">
        <v>7022</v>
      </c>
      <c r="B500" s="90" t="s">
        <v>197</v>
      </c>
      <c r="C500" s="91"/>
      <c r="D500" s="91"/>
      <c r="E500" s="91"/>
      <c r="F500" s="91"/>
      <c r="G500" s="91"/>
      <c r="H500" s="92"/>
    </row>
    <row r="501" spans="1:8" ht="15" customHeight="1">
      <c r="A501" s="89">
        <v>7111</v>
      </c>
      <c r="B501" s="90" t="s">
        <v>198</v>
      </c>
      <c r="C501" s="91"/>
      <c r="D501" s="91"/>
      <c r="E501" s="91"/>
      <c r="F501" s="91"/>
      <c r="G501" s="91"/>
      <c r="H501" s="92"/>
    </row>
    <row r="502" spans="1:8" ht="15" customHeight="1">
      <c r="A502" s="89">
        <v>7112</v>
      </c>
      <c r="B502" s="90" t="s">
        <v>199</v>
      </c>
      <c r="C502" s="91"/>
      <c r="D502" s="91"/>
      <c r="E502" s="91"/>
      <c r="F502" s="91"/>
      <c r="G502" s="91"/>
      <c r="H502" s="92"/>
    </row>
    <row r="503" spans="1:8" ht="15" customHeight="1">
      <c r="A503" s="89">
        <v>7120</v>
      </c>
      <c r="B503" s="90" t="s">
        <v>393</v>
      </c>
      <c r="C503" s="91"/>
      <c r="D503" s="91"/>
      <c r="E503" s="91"/>
      <c r="F503" s="91"/>
      <c r="G503" s="91"/>
      <c r="H503" s="92"/>
    </row>
    <row r="504" spans="1:8" ht="15" customHeight="1">
      <c r="A504" s="89">
        <v>7211</v>
      </c>
      <c r="B504" s="90" t="s">
        <v>200</v>
      </c>
      <c r="C504" s="91"/>
      <c r="D504" s="91"/>
      <c r="E504" s="91"/>
      <c r="F504" s="91"/>
      <c r="G504" s="91"/>
      <c r="H504" s="92"/>
    </row>
    <row r="505" spans="1:8" ht="15" customHeight="1">
      <c r="A505" s="89">
        <v>7219</v>
      </c>
      <c r="B505" s="90" t="s">
        <v>201</v>
      </c>
      <c r="C505" s="91"/>
      <c r="D505" s="91"/>
      <c r="E505" s="91"/>
      <c r="F505" s="91"/>
      <c r="G505" s="91"/>
      <c r="H505" s="92"/>
    </row>
    <row r="506" spans="1:8" ht="15" customHeight="1">
      <c r="A506" s="89">
        <v>7220</v>
      </c>
      <c r="B506" s="90" t="s">
        <v>202</v>
      </c>
      <c r="C506" s="91"/>
      <c r="D506" s="91"/>
      <c r="E506" s="91"/>
      <c r="F506" s="91"/>
      <c r="G506" s="91"/>
      <c r="H506" s="92"/>
    </row>
    <row r="507" spans="1:8" ht="15" customHeight="1">
      <c r="A507" s="89">
        <v>7311</v>
      </c>
      <c r="B507" s="90" t="s">
        <v>203</v>
      </c>
      <c r="C507" s="91"/>
      <c r="D507" s="91"/>
      <c r="E507" s="91"/>
      <c r="F507" s="91"/>
      <c r="G507" s="91"/>
      <c r="H507" s="92"/>
    </row>
    <row r="508" spans="1:8" ht="15" customHeight="1">
      <c r="A508" s="89">
        <v>7312</v>
      </c>
      <c r="B508" s="90" t="s">
        <v>204</v>
      </c>
      <c r="C508" s="91"/>
      <c r="D508" s="91"/>
      <c r="E508" s="91"/>
      <c r="F508" s="91"/>
      <c r="G508" s="91"/>
      <c r="H508" s="92"/>
    </row>
    <row r="509" spans="1:8" ht="15" customHeight="1">
      <c r="A509" s="89">
        <v>7320</v>
      </c>
      <c r="B509" s="90" t="s">
        <v>205</v>
      </c>
      <c r="C509" s="91"/>
      <c r="D509" s="91"/>
      <c r="E509" s="91"/>
      <c r="F509" s="91"/>
      <c r="G509" s="91"/>
      <c r="H509" s="92"/>
    </row>
    <row r="510" spans="1:8" ht="15" customHeight="1">
      <c r="A510" s="89">
        <v>7410</v>
      </c>
      <c r="B510" s="90" t="s">
        <v>206</v>
      </c>
      <c r="C510" s="91"/>
      <c r="D510" s="91"/>
      <c r="E510" s="91"/>
      <c r="F510" s="91"/>
      <c r="G510" s="91"/>
      <c r="H510" s="92"/>
    </row>
    <row r="511" spans="1:8" ht="15" customHeight="1">
      <c r="A511" s="89">
        <v>7420</v>
      </c>
      <c r="B511" s="90" t="s">
        <v>394</v>
      </c>
      <c r="C511" s="91"/>
      <c r="D511" s="91"/>
      <c r="E511" s="91"/>
      <c r="F511" s="91"/>
      <c r="G511" s="91"/>
      <c r="H511" s="92"/>
    </row>
    <row r="512" spans="1:8" ht="15" customHeight="1">
      <c r="A512" s="89">
        <v>7430</v>
      </c>
      <c r="B512" s="90" t="s">
        <v>207</v>
      </c>
      <c r="C512" s="91"/>
      <c r="D512" s="91"/>
      <c r="E512" s="91"/>
      <c r="F512" s="91"/>
      <c r="G512" s="91"/>
      <c r="H512" s="92"/>
    </row>
    <row r="513" spans="1:8" ht="15" customHeight="1">
      <c r="A513" s="89">
        <v>7490</v>
      </c>
      <c r="B513" s="90" t="s">
        <v>208</v>
      </c>
      <c r="C513" s="91"/>
      <c r="D513" s="91"/>
      <c r="E513" s="91"/>
      <c r="F513" s="91"/>
      <c r="G513" s="91"/>
      <c r="H513" s="92"/>
    </row>
    <row r="514" spans="1:8" ht="15" customHeight="1">
      <c r="A514" s="89">
        <v>7500</v>
      </c>
      <c r="B514" s="90" t="s">
        <v>403</v>
      </c>
      <c r="C514" s="91"/>
      <c r="D514" s="91"/>
      <c r="E514" s="91"/>
      <c r="F514" s="91"/>
      <c r="G514" s="91"/>
      <c r="H514" s="92"/>
    </row>
    <row r="515" spans="1:8" ht="15" customHeight="1">
      <c r="A515" s="89">
        <v>7711</v>
      </c>
      <c r="B515" s="90" t="s">
        <v>209</v>
      </c>
      <c r="C515" s="91"/>
      <c r="D515" s="91"/>
      <c r="E515" s="91"/>
      <c r="F515" s="91"/>
      <c r="G515" s="91"/>
      <c r="H515" s="92"/>
    </row>
    <row r="516" spans="1:8" ht="15" customHeight="1">
      <c r="A516" s="89">
        <v>7712</v>
      </c>
      <c r="B516" s="90" t="s">
        <v>210</v>
      </c>
      <c r="C516" s="91"/>
      <c r="D516" s="91"/>
      <c r="E516" s="91"/>
      <c r="F516" s="91"/>
      <c r="G516" s="91"/>
      <c r="H516" s="92"/>
    </row>
    <row r="517" spans="1:8" ht="15" customHeight="1">
      <c r="A517" s="89">
        <v>7721</v>
      </c>
      <c r="B517" s="90" t="s">
        <v>211</v>
      </c>
      <c r="C517" s="91"/>
      <c r="D517" s="91"/>
      <c r="E517" s="91"/>
      <c r="F517" s="91"/>
      <c r="G517" s="91"/>
      <c r="H517" s="92"/>
    </row>
    <row r="518" spans="1:8" ht="15" customHeight="1">
      <c r="A518" s="89">
        <v>7722</v>
      </c>
      <c r="B518" s="90" t="s">
        <v>212</v>
      </c>
      <c r="C518" s="91"/>
      <c r="D518" s="91"/>
      <c r="E518" s="91"/>
      <c r="F518" s="91"/>
      <c r="G518" s="91"/>
      <c r="H518" s="92"/>
    </row>
    <row r="519" spans="1:8" ht="15" customHeight="1">
      <c r="A519" s="89">
        <v>7729</v>
      </c>
      <c r="B519" s="90" t="s">
        <v>213</v>
      </c>
      <c r="C519" s="91"/>
      <c r="D519" s="91"/>
      <c r="E519" s="91"/>
      <c r="F519" s="91"/>
      <c r="G519" s="91"/>
      <c r="H519" s="92"/>
    </row>
    <row r="520" spans="1:8" ht="15" customHeight="1">
      <c r="A520" s="89">
        <v>7731</v>
      </c>
      <c r="B520" s="90" t="s">
        <v>214</v>
      </c>
      <c r="C520" s="91"/>
      <c r="D520" s="91"/>
      <c r="E520" s="91"/>
      <c r="F520" s="91"/>
      <c r="G520" s="91"/>
      <c r="H520" s="92"/>
    </row>
    <row r="521" spans="1:8" ht="15" customHeight="1">
      <c r="A521" s="89">
        <v>7732</v>
      </c>
      <c r="B521" s="90" t="s">
        <v>215</v>
      </c>
      <c r="C521" s="91"/>
      <c r="D521" s="91"/>
      <c r="E521" s="91"/>
      <c r="F521" s="91"/>
      <c r="G521" s="91"/>
      <c r="H521" s="92"/>
    </row>
    <row r="522" spans="1:8" ht="15" customHeight="1">
      <c r="A522" s="89">
        <v>7733</v>
      </c>
      <c r="B522" s="90" t="s">
        <v>216</v>
      </c>
      <c r="C522" s="91"/>
      <c r="D522" s="91"/>
      <c r="E522" s="91"/>
      <c r="F522" s="91"/>
      <c r="G522" s="91"/>
      <c r="H522" s="92"/>
    </row>
    <row r="523" spans="1:8" ht="15" customHeight="1">
      <c r="A523" s="89">
        <v>7734</v>
      </c>
      <c r="B523" s="90" t="s">
        <v>230</v>
      </c>
      <c r="C523" s="91"/>
      <c r="D523" s="91"/>
      <c r="E523" s="91"/>
      <c r="F523" s="91"/>
      <c r="G523" s="91"/>
      <c r="H523" s="92"/>
    </row>
    <row r="524" spans="1:8" ht="15" customHeight="1">
      <c r="A524" s="89">
        <v>7735</v>
      </c>
      <c r="B524" s="90" t="s">
        <v>231</v>
      </c>
      <c r="C524" s="91"/>
      <c r="D524" s="91"/>
      <c r="E524" s="91"/>
      <c r="F524" s="91"/>
      <c r="G524" s="91"/>
      <c r="H524" s="92"/>
    </row>
    <row r="525" spans="1:8" ht="15" customHeight="1">
      <c r="A525" s="89">
        <v>7739</v>
      </c>
      <c r="B525" s="90" t="s">
        <v>232</v>
      </c>
      <c r="C525" s="91"/>
      <c r="D525" s="91"/>
      <c r="E525" s="91"/>
      <c r="F525" s="91"/>
      <c r="G525" s="91"/>
      <c r="H525" s="92"/>
    </row>
    <row r="526" spans="1:8" ht="15" customHeight="1">
      <c r="A526" s="89">
        <v>7740</v>
      </c>
      <c r="B526" s="90" t="s">
        <v>233</v>
      </c>
      <c r="C526" s="91"/>
      <c r="D526" s="91"/>
      <c r="E526" s="91"/>
      <c r="F526" s="91"/>
      <c r="G526" s="91"/>
      <c r="H526" s="92"/>
    </row>
    <row r="527" spans="1:8" ht="15" customHeight="1">
      <c r="A527" s="89">
        <v>7810</v>
      </c>
      <c r="B527" s="90" t="s">
        <v>234</v>
      </c>
      <c r="C527" s="91"/>
      <c r="D527" s="91"/>
      <c r="E527" s="91"/>
      <c r="F527" s="91"/>
      <c r="G527" s="91"/>
      <c r="H527" s="92"/>
    </row>
    <row r="528" spans="1:8" ht="15" customHeight="1">
      <c r="A528" s="89">
        <v>7820</v>
      </c>
      <c r="B528" s="90" t="s">
        <v>235</v>
      </c>
      <c r="C528" s="91"/>
      <c r="D528" s="91"/>
      <c r="E528" s="91"/>
      <c r="F528" s="91"/>
      <c r="G528" s="91"/>
      <c r="H528" s="92"/>
    </row>
    <row r="529" spans="1:8" ht="15" customHeight="1">
      <c r="A529" s="89">
        <v>7830</v>
      </c>
      <c r="B529" s="90" t="s">
        <v>236</v>
      </c>
      <c r="C529" s="91"/>
      <c r="D529" s="91"/>
      <c r="E529" s="91"/>
      <c r="F529" s="91"/>
      <c r="G529" s="91"/>
      <c r="H529" s="92"/>
    </row>
    <row r="530" spans="1:8" ht="15" customHeight="1">
      <c r="A530" s="89">
        <v>7911</v>
      </c>
      <c r="B530" s="90" t="s">
        <v>237</v>
      </c>
      <c r="C530" s="91"/>
      <c r="D530" s="91"/>
      <c r="E530" s="91"/>
      <c r="F530" s="91"/>
      <c r="G530" s="91"/>
      <c r="H530" s="92"/>
    </row>
    <row r="531" spans="1:8" ht="15" customHeight="1">
      <c r="A531" s="89">
        <v>7912</v>
      </c>
      <c r="B531" s="90" t="s">
        <v>238</v>
      </c>
      <c r="C531" s="91"/>
      <c r="D531" s="91"/>
      <c r="E531" s="91"/>
      <c r="F531" s="91"/>
      <c r="G531" s="91"/>
      <c r="H531" s="92"/>
    </row>
    <row r="532" spans="1:8" ht="15" customHeight="1">
      <c r="A532" s="89">
        <v>7990</v>
      </c>
      <c r="B532" s="90" t="s">
        <v>239</v>
      </c>
      <c r="C532" s="91"/>
      <c r="D532" s="91"/>
      <c r="E532" s="91"/>
      <c r="F532" s="91"/>
      <c r="G532" s="91"/>
      <c r="H532" s="92"/>
    </row>
    <row r="533" spans="1:8" ht="15" customHeight="1">
      <c r="A533" s="89">
        <v>8010</v>
      </c>
      <c r="B533" s="90" t="s">
        <v>240</v>
      </c>
      <c r="C533" s="91"/>
      <c r="D533" s="91"/>
      <c r="E533" s="91"/>
      <c r="F533" s="91"/>
      <c r="G533" s="91"/>
      <c r="H533" s="92"/>
    </row>
    <row r="534" spans="1:8" ht="15" customHeight="1">
      <c r="A534" s="89">
        <v>8020</v>
      </c>
      <c r="B534" s="90" t="s">
        <v>241</v>
      </c>
      <c r="C534" s="91"/>
      <c r="D534" s="91"/>
      <c r="E534" s="91"/>
      <c r="F534" s="91"/>
      <c r="G534" s="91"/>
      <c r="H534" s="92"/>
    </row>
    <row r="535" spans="1:8" ht="15" customHeight="1">
      <c r="A535" s="89">
        <v>8030</v>
      </c>
      <c r="B535" s="90" t="s">
        <v>242</v>
      </c>
      <c r="C535" s="91"/>
      <c r="D535" s="91"/>
      <c r="E535" s="91"/>
      <c r="F535" s="91"/>
      <c r="G535" s="91"/>
      <c r="H535" s="92"/>
    </row>
    <row r="536" spans="1:8" ht="15" customHeight="1">
      <c r="A536" s="89">
        <v>8110</v>
      </c>
      <c r="B536" s="90" t="s">
        <v>243</v>
      </c>
      <c r="C536" s="91"/>
      <c r="D536" s="91"/>
      <c r="E536" s="91"/>
      <c r="F536" s="91"/>
      <c r="G536" s="91"/>
      <c r="H536" s="92"/>
    </row>
    <row r="537" spans="1:8" ht="15" customHeight="1">
      <c r="A537" s="89">
        <v>8121</v>
      </c>
      <c r="B537" s="90" t="s">
        <v>244</v>
      </c>
      <c r="C537" s="91"/>
      <c r="D537" s="91"/>
      <c r="E537" s="91"/>
      <c r="F537" s="91"/>
      <c r="G537" s="91"/>
      <c r="H537" s="92"/>
    </row>
    <row r="538" spans="1:8" ht="15" customHeight="1">
      <c r="A538" s="89">
        <v>8122</v>
      </c>
      <c r="B538" s="90" t="s">
        <v>245</v>
      </c>
      <c r="C538" s="91"/>
      <c r="D538" s="91"/>
      <c r="E538" s="91"/>
      <c r="F538" s="91"/>
      <c r="G538" s="91"/>
      <c r="H538" s="92"/>
    </row>
    <row r="539" spans="1:8" ht="15" customHeight="1">
      <c r="A539" s="89">
        <v>8129</v>
      </c>
      <c r="B539" s="90" t="s">
        <v>246</v>
      </c>
      <c r="C539" s="91"/>
      <c r="D539" s="91"/>
      <c r="E539" s="91"/>
      <c r="F539" s="91"/>
      <c r="G539" s="91"/>
      <c r="H539" s="92"/>
    </row>
    <row r="540" spans="1:8" ht="15" customHeight="1">
      <c r="A540" s="89">
        <v>8130</v>
      </c>
      <c r="B540" s="90" t="s">
        <v>247</v>
      </c>
      <c r="C540" s="91"/>
      <c r="D540" s="91"/>
      <c r="E540" s="91"/>
      <c r="F540" s="91"/>
      <c r="G540" s="91"/>
      <c r="H540" s="92"/>
    </row>
    <row r="541" spans="1:8" ht="15" customHeight="1">
      <c r="A541" s="89">
        <v>8211</v>
      </c>
      <c r="B541" s="90" t="s">
        <v>248</v>
      </c>
      <c r="C541" s="91"/>
      <c r="D541" s="91"/>
      <c r="E541" s="91"/>
      <c r="F541" s="91"/>
      <c r="G541" s="91"/>
      <c r="H541" s="92"/>
    </row>
    <row r="542" spans="1:8" ht="15" customHeight="1">
      <c r="A542" s="89">
        <v>8219</v>
      </c>
      <c r="B542" s="90" t="s">
        <v>249</v>
      </c>
      <c r="C542" s="91"/>
      <c r="D542" s="91"/>
      <c r="E542" s="91"/>
      <c r="F542" s="91"/>
      <c r="G542" s="91"/>
      <c r="H542" s="92"/>
    </row>
    <row r="543" spans="1:8" ht="15" customHeight="1">
      <c r="A543" s="89">
        <v>8220</v>
      </c>
      <c r="B543" s="90" t="s">
        <v>396</v>
      </c>
      <c r="C543" s="91"/>
      <c r="D543" s="91"/>
      <c r="E543" s="91"/>
      <c r="F543" s="91"/>
      <c r="G543" s="91"/>
      <c r="H543" s="92"/>
    </row>
    <row r="544" spans="1:8" ht="15" customHeight="1">
      <c r="A544" s="89">
        <v>8230</v>
      </c>
      <c r="B544" s="90" t="s">
        <v>250</v>
      </c>
      <c r="C544" s="91"/>
      <c r="D544" s="91"/>
      <c r="E544" s="91"/>
      <c r="F544" s="91"/>
      <c r="G544" s="91"/>
      <c r="H544" s="92"/>
    </row>
    <row r="545" spans="1:8" ht="15" customHeight="1">
      <c r="A545" s="89">
        <v>8291</v>
      </c>
      <c r="B545" s="90" t="s">
        <v>251</v>
      </c>
      <c r="C545" s="91"/>
      <c r="D545" s="91"/>
      <c r="E545" s="91"/>
      <c r="F545" s="91"/>
      <c r="G545" s="91"/>
      <c r="H545" s="92"/>
    </row>
    <row r="546" spans="1:8" ht="15" customHeight="1">
      <c r="A546" s="89">
        <v>8292</v>
      </c>
      <c r="B546" s="90" t="s">
        <v>395</v>
      </c>
      <c r="C546" s="91"/>
      <c r="D546" s="91"/>
      <c r="E546" s="91"/>
      <c r="F546" s="91"/>
      <c r="G546" s="91"/>
      <c r="H546" s="92"/>
    </row>
    <row r="547" spans="1:8" ht="15" customHeight="1">
      <c r="A547" s="89">
        <v>8299</v>
      </c>
      <c r="B547" s="90" t="s">
        <v>252</v>
      </c>
      <c r="C547" s="91"/>
      <c r="D547" s="91"/>
      <c r="E547" s="91"/>
      <c r="F547" s="91"/>
      <c r="G547" s="91"/>
      <c r="H547" s="92"/>
    </row>
    <row r="548" spans="1:8" ht="15" customHeight="1">
      <c r="A548" s="89">
        <v>8411</v>
      </c>
      <c r="B548" s="90" t="s">
        <v>253</v>
      </c>
      <c r="C548" s="91"/>
      <c r="D548" s="91"/>
      <c r="E548" s="91"/>
      <c r="F548" s="91"/>
      <c r="G548" s="91"/>
      <c r="H548" s="92"/>
    </row>
    <row r="549" spans="1:8" ht="15" customHeight="1">
      <c r="A549" s="89">
        <v>8412</v>
      </c>
      <c r="B549" s="90" t="s">
        <v>254</v>
      </c>
      <c r="C549" s="91"/>
      <c r="D549" s="91"/>
      <c r="E549" s="91"/>
      <c r="F549" s="91"/>
      <c r="G549" s="91"/>
      <c r="H549" s="92"/>
    </row>
    <row r="550" spans="1:8" ht="15" customHeight="1">
      <c r="A550" s="89">
        <v>8413</v>
      </c>
      <c r="B550" s="90" t="s">
        <v>255</v>
      </c>
      <c r="C550" s="91"/>
      <c r="D550" s="91"/>
      <c r="E550" s="91"/>
      <c r="F550" s="91"/>
      <c r="G550" s="91"/>
      <c r="H550" s="92"/>
    </row>
    <row r="551" spans="1:8" ht="15" customHeight="1">
      <c r="A551" s="89">
        <v>8421</v>
      </c>
      <c r="B551" s="90" t="s">
        <v>398</v>
      </c>
      <c r="C551" s="91"/>
      <c r="D551" s="91"/>
      <c r="E551" s="91"/>
      <c r="F551" s="91"/>
      <c r="G551" s="91"/>
      <c r="H551" s="92"/>
    </row>
    <row r="552" spans="1:8" ht="15" customHeight="1">
      <c r="A552" s="89">
        <v>8422</v>
      </c>
      <c r="B552" s="90" t="s">
        <v>399</v>
      </c>
      <c r="C552" s="91"/>
      <c r="D552" s="91"/>
      <c r="E552" s="91"/>
      <c r="F552" s="91"/>
      <c r="G552" s="91"/>
      <c r="H552" s="92"/>
    </row>
    <row r="553" spans="1:8" ht="15" customHeight="1">
      <c r="A553" s="89">
        <v>8423</v>
      </c>
      <c r="B553" s="90" t="s">
        <v>400</v>
      </c>
      <c r="C553" s="91"/>
      <c r="D553" s="91"/>
      <c r="E553" s="91"/>
      <c r="F553" s="91"/>
      <c r="G553" s="91"/>
      <c r="H553" s="92"/>
    </row>
    <row r="554" spans="1:8" ht="15" customHeight="1">
      <c r="A554" s="89">
        <v>8424</v>
      </c>
      <c r="B554" s="90" t="s">
        <v>256</v>
      </c>
      <c r="C554" s="91"/>
      <c r="D554" s="91"/>
      <c r="E554" s="91"/>
      <c r="F554" s="91"/>
      <c r="G554" s="91"/>
      <c r="H554" s="92"/>
    </row>
    <row r="555" spans="1:8" ht="15" customHeight="1">
      <c r="A555" s="89">
        <v>8425</v>
      </c>
      <c r="B555" s="90" t="s">
        <v>257</v>
      </c>
      <c r="C555" s="91"/>
      <c r="D555" s="91"/>
      <c r="E555" s="91"/>
      <c r="F555" s="91"/>
      <c r="G555" s="91"/>
      <c r="H555" s="92"/>
    </row>
    <row r="556" spans="1:8" ht="15" customHeight="1">
      <c r="A556" s="89">
        <v>8430</v>
      </c>
      <c r="B556" s="90" t="s">
        <v>258</v>
      </c>
      <c r="C556" s="91"/>
      <c r="D556" s="91"/>
      <c r="E556" s="91"/>
      <c r="F556" s="91"/>
      <c r="G556" s="91"/>
      <c r="H556" s="92"/>
    </row>
    <row r="557" spans="1:8" ht="15" customHeight="1">
      <c r="A557" s="89">
        <v>8510</v>
      </c>
      <c r="B557" s="90" t="s">
        <v>401</v>
      </c>
      <c r="C557" s="91"/>
      <c r="D557" s="91"/>
      <c r="E557" s="91"/>
      <c r="F557" s="91"/>
      <c r="G557" s="91"/>
      <c r="H557" s="92"/>
    </row>
    <row r="558" spans="1:8" ht="15" customHeight="1">
      <c r="A558" s="89">
        <v>8520</v>
      </c>
      <c r="B558" s="90" t="s">
        <v>402</v>
      </c>
      <c r="C558" s="91"/>
      <c r="D558" s="91"/>
      <c r="E558" s="91"/>
      <c r="F558" s="91"/>
      <c r="G558" s="91"/>
      <c r="H558" s="92"/>
    </row>
    <row r="559" spans="1:8" ht="15" customHeight="1">
      <c r="A559" s="89">
        <v>8531</v>
      </c>
      <c r="B559" s="90" t="s">
        <v>259</v>
      </c>
      <c r="C559" s="91"/>
      <c r="D559" s="91"/>
      <c r="E559" s="91"/>
      <c r="F559" s="91"/>
      <c r="G559" s="91"/>
      <c r="H559" s="92"/>
    </row>
    <row r="560" spans="1:8" ht="15" customHeight="1">
      <c r="A560" s="89">
        <v>8532</v>
      </c>
      <c r="B560" s="90" t="s">
        <v>260</v>
      </c>
      <c r="C560" s="91"/>
      <c r="D560" s="91"/>
      <c r="E560" s="91"/>
      <c r="F560" s="91"/>
      <c r="G560" s="91"/>
      <c r="H560" s="92"/>
    </row>
    <row r="561" spans="1:8" ht="15" customHeight="1">
      <c r="A561" s="89">
        <v>8541</v>
      </c>
      <c r="B561" s="90" t="s">
        <v>261</v>
      </c>
      <c r="C561" s="91"/>
      <c r="D561" s="91"/>
      <c r="E561" s="91"/>
      <c r="F561" s="91"/>
      <c r="G561" s="91"/>
      <c r="H561" s="92"/>
    </row>
    <row r="562" spans="1:8" ht="15" customHeight="1">
      <c r="A562" s="89">
        <v>8542</v>
      </c>
      <c r="B562" s="90" t="s">
        <v>262</v>
      </c>
      <c r="C562" s="91"/>
      <c r="D562" s="91"/>
      <c r="E562" s="91"/>
      <c r="F562" s="91"/>
      <c r="G562" s="91"/>
      <c r="H562" s="92"/>
    </row>
    <row r="563" spans="1:8" ht="15" customHeight="1">
      <c r="A563" s="89">
        <v>8551</v>
      </c>
      <c r="B563" s="90" t="s">
        <v>263</v>
      </c>
      <c r="C563" s="91"/>
      <c r="D563" s="91"/>
      <c r="E563" s="91"/>
      <c r="F563" s="91"/>
      <c r="G563" s="91"/>
      <c r="H563" s="92"/>
    </row>
    <row r="564" spans="1:8" ht="15" customHeight="1">
      <c r="A564" s="89">
        <v>8552</v>
      </c>
      <c r="B564" s="90" t="s">
        <v>264</v>
      </c>
      <c r="C564" s="91"/>
      <c r="D564" s="91"/>
      <c r="E564" s="91"/>
      <c r="F564" s="91"/>
      <c r="G564" s="91"/>
      <c r="H564" s="92"/>
    </row>
    <row r="565" spans="1:8" ht="15" customHeight="1">
      <c r="A565" s="89">
        <v>8553</v>
      </c>
      <c r="B565" s="90" t="s">
        <v>265</v>
      </c>
      <c r="C565" s="91"/>
      <c r="D565" s="91"/>
      <c r="E565" s="91"/>
      <c r="F565" s="91"/>
      <c r="G565" s="91"/>
      <c r="H565" s="92"/>
    </row>
    <row r="566" spans="1:8" ht="15" customHeight="1">
      <c r="A566" s="89">
        <v>8559</v>
      </c>
      <c r="B566" s="90" t="s">
        <v>266</v>
      </c>
      <c r="C566" s="91"/>
      <c r="D566" s="91"/>
      <c r="E566" s="91"/>
      <c r="F566" s="91"/>
      <c r="G566" s="91"/>
      <c r="H566" s="92"/>
    </row>
    <row r="567" spans="1:8" ht="15" customHeight="1">
      <c r="A567" s="89">
        <v>8560</v>
      </c>
      <c r="B567" s="90" t="s">
        <v>267</v>
      </c>
      <c r="C567" s="91"/>
      <c r="D567" s="91"/>
      <c r="E567" s="91"/>
      <c r="F567" s="91"/>
      <c r="G567" s="91"/>
      <c r="H567" s="92"/>
    </row>
    <row r="568" spans="1:8" ht="15" customHeight="1">
      <c r="A568" s="89">
        <v>8610</v>
      </c>
      <c r="B568" s="90" t="s">
        <v>268</v>
      </c>
      <c r="C568" s="91"/>
      <c r="D568" s="91"/>
      <c r="E568" s="91"/>
      <c r="F568" s="91"/>
      <c r="G568" s="91"/>
      <c r="H568" s="92"/>
    </row>
    <row r="569" spans="1:8" ht="15" customHeight="1">
      <c r="A569" s="89">
        <v>8621</v>
      </c>
      <c r="B569" s="90" t="s">
        <v>269</v>
      </c>
      <c r="C569" s="91"/>
      <c r="D569" s="91"/>
      <c r="E569" s="91"/>
      <c r="F569" s="91"/>
      <c r="G569" s="91"/>
      <c r="H569" s="92"/>
    </row>
    <row r="570" spans="1:8" ht="15" customHeight="1">
      <c r="A570" s="89">
        <v>8622</v>
      </c>
      <c r="B570" s="90" t="s">
        <v>270</v>
      </c>
      <c r="C570" s="91"/>
      <c r="D570" s="91"/>
      <c r="E570" s="91"/>
      <c r="F570" s="91"/>
      <c r="G570" s="91"/>
      <c r="H570" s="92"/>
    </row>
    <row r="571" spans="1:8" ht="15" customHeight="1">
      <c r="A571" s="89">
        <v>8623</v>
      </c>
      <c r="B571" s="90" t="s">
        <v>271</v>
      </c>
      <c r="C571" s="91"/>
      <c r="D571" s="91"/>
      <c r="E571" s="91"/>
      <c r="F571" s="91"/>
      <c r="G571" s="91"/>
      <c r="H571" s="92"/>
    </row>
    <row r="572" spans="1:8" ht="15" customHeight="1">
      <c r="A572" s="89">
        <v>8690</v>
      </c>
      <c r="B572" s="90" t="s">
        <v>272</v>
      </c>
      <c r="C572" s="91"/>
      <c r="D572" s="91"/>
      <c r="E572" s="91"/>
      <c r="F572" s="91"/>
      <c r="G572" s="91"/>
      <c r="H572" s="92"/>
    </row>
    <row r="573" spans="1:8" ht="15" customHeight="1">
      <c r="A573" s="89">
        <v>8710</v>
      </c>
      <c r="B573" s="90" t="s">
        <v>273</v>
      </c>
      <c r="C573" s="91"/>
      <c r="D573" s="91"/>
      <c r="E573" s="91"/>
      <c r="F573" s="91"/>
      <c r="G573" s="91"/>
      <c r="H573" s="92"/>
    </row>
    <row r="574" spans="1:8" ht="15" customHeight="1">
      <c r="A574" s="89">
        <v>8720</v>
      </c>
      <c r="B574" s="90" t="s">
        <v>274</v>
      </c>
      <c r="C574" s="91"/>
      <c r="D574" s="91"/>
      <c r="E574" s="91"/>
      <c r="F574" s="91"/>
      <c r="G574" s="91"/>
      <c r="H574" s="92"/>
    </row>
    <row r="575" spans="1:8" ht="15" customHeight="1">
      <c r="A575" s="89">
        <v>8730</v>
      </c>
      <c r="B575" s="90" t="s">
        <v>275</v>
      </c>
      <c r="C575" s="91"/>
      <c r="D575" s="91"/>
      <c r="E575" s="91"/>
      <c r="F575" s="91"/>
      <c r="G575" s="91"/>
      <c r="H575" s="92"/>
    </row>
    <row r="576" spans="1:8" ht="15" customHeight="1">
      <c r="A576" s="89">
        <v>8790</v>
      </c>
      <c r="B576" s="90" t="s">
        <v>277</v>
      </c>
      <c r="C576" s="91"/>
      <c r="D576" s="91"/>
      <c r="E576" s="91"/>
      <c r="F576" s="91"/>
      <c r="G576" s="91"/>
      <c r="H576" s="92"/>
    </row>
    <row r="577" spans="1:8" ht="15" customHeight="1">
      <c r="A577" s="89">
        <v>8810</v>
      </c>
      <c r="B577" s="90" t="s">
        <v>278</v>
      </c>
      <c r="C577" s="91"/>
      <c r="D577" s="91"/>
      <c r="E577" s="91"/>
      <c r="F577" s="91"/>
      <c r="G577" s="91"/>
      <c r="H577" s="92"/>
    </row>
    <row r="578" spans="1:8" ht="15" customHeight="1">
      <c r="A578" s="89">
        <v>8891</v>
      </c>
      <c r="B578" s="90" t="s">
        <v>279</v>
      </c>
      <c r="C578" s="91"/>
      <c r="D578" s="91"/>
      <c r="E578" s="91"/>
      <c r="F578" s="91"/>
      <c r="G578" s="91"/>
      <c r="H578" s="92"/>
    </row>
    <row r="579" spans="1:8" ht="15" customHeight="1">
      <c r="A579" s="89">
        <v>8899</v>
      </c>
      <c r="B579" s="90" t="s">
        <v>280</v>
      </c>
      <c r="C579" s="91"/>
      <c r="D579" s="91"/>
      <c r="E579" s="91"/>
      <c r="F579" s="91"/>
      <c r="G579" s="91"/>
      <c r="H579" s="92"/>
    </row>
    <row r="580" spans="1:8" ht="15" customHeight="1">
      <c r="A580" s="89">
        <v>9001</v>
      </c>
      <c r="B580" s="90" t="s">
        <v>281</v>
      </c>
      <c r="C580" s="91"/>
      <c r="D580" s="91"/>
      <c r="E580" s="91"/>
      <c r="F580" s="91"/>
      <c r="G580" s="91"/>
      <c r="H580" s="92"/>
    </row>
    <row r="581" spans="1:8" ht="15" customHeight="1">
      <c r="A581" s="89">
        <v>9002</v>
      </c>
      <c r="B581" s="90" t="s">
        <v>282</v>
      </c>
      <c r="C581" s="91"/>
      <c r="D581" s="91"/>
      <c r="E581" s="91"/>
      <c r="F581" s="91"/>
      <c r="G581" s="91"/>
      <c r="H581" s="92"/>
    </row>
    <row r="582" spans="1:8" ht="15" customHeight="1">
      <c r="A582" s="89">
        <v>9003</v>
      </c>
      <c r="B582" s="90" t="s">
        <v>283</v>
      </c>
      <c r="C582" s="91"/>
      <c r="D582" s="91"/>
      <c r="E582" s="91"/>
      <c r="F582" s="91"/>
      <c r="G582" s="91"/>
      <c r="H582" s="92"/>
    </row>
    <row r="583" spans="1:8" ht="15" customHeight="1">
      <c r="A583" s="89">
        <v>9004</v>
      </c>
      <c r="B583" s="90" t="s">
        <v>284</v>
      </c>
      <c r="C583" s="91"/>
      <c r="D583" s="91"/>
      <c r="E583" s="91"/>
      <c r="F583" s="91"/>
      <c r="G583" s="91"/>
      <c r="H583" s="92"/>
    </row>
    <row r="584" spans="1:8" ht="15" customHeight="1">
      <c r="A584" s="89">
        <v>9101</v>
      </c>
      <c r="B584" s="90" t="s">
        <v>285</v>
      </c>
      <c r="C584" s="91"/>
      <c r="D584" s="91"/>
      <c r="E584" s="91"/>
      <c r="F584" s="91"/>
      <c r="G584" s="91"/>
      <c r="H584" s="92"/>
    </row>
    <row r="585" spans="1:8" ht="15" customHeight="1">
      <c r="A585" s="89">
        <v>9102</v>
      </c>
      <c r="B585" s="90" t="s">
        <v>286</v>
      </c>
      <c r="C585" s="91"/>
      <c r="D585" s="91"/>
      <c r="E585" s="91"/>
      <c r="F585" s="91"/>
      <c r="G585" s="91"/>
      <c r="H585" s="92"/>
    </row>
    <row r="586" spans="1:8" ht="15" customHeight="1">
      <c r="A586" s="89">
        <v>9103</v>
      </c>
      <c r="B586" s="90" t="s">
        <v>287</v>
      </c>
      <c r="C586" s="91"/>
      <c r="D586" s="91"/>
      <c r="E586" s="91"/>
      <c r="F586" s="91"/>
      <c r="G586" s="91"/>
      <c r="H586" s="92"/>
    </row>
    <row r="587" spans="1:8" ht="15" customHeight="1">
      <c r="A587" s="89">
        <v>9104</v>
      </c>
      <c r="B587" s="90" t="s">
        <v>288</v>
      </c>
      <c r="C587" s="91"/>
      <c r="D587" s="91"/>
      <c r="E587" s="91"/>
      <c r="F587" s="91"/>
      <c r="G587" s="91"/>
      <c r="H587" s="92"/>
    </row>
    <row r="588" spans="1:8" ht="15" customHeight="1">
      <c r="A588" s="89">
        <v>9200</v>
      </c>
      <c r="B588" s="90" t="s">
        <v>289</v>
      </c>
      <c r="C588" s="91"/>
      <c r="D588" s="91"/>
      <c r="E588" s="91"/>
      <c r="F588" s="91"/>
      <c r="G588" s="91"/>
      <c r="H588" s="92"/>
    </row>
    <row r="589" spans="1:8" ht="15" customHeight="1">
      <c r="A589" s="89">
        <v>9311</v>
      </c>
      <c r="B589" s="90" t="s">
        <v>290</v>
      </c>
      <c r="C589" s="91"/>
      <c r="D589" s="91"/>
      <c r="E589" s="91"/>
      <c r="F589" s="91"/>
      <c r="G589" s="91"/>
      <c r="H589" s="92"/>
    </row>
    <row r="590" spans="1:8" ht="15" customHeight="1">
      <c r="A590" s="89">
        <v>9312</v>
      </c>
      <c r="B590" s="90" t="s">
        <v>291</v>
      </c>
      <c r="C590" s="91"/>
      <c r="D590" s="91"/>
      <c r="E590" s="91"/>
      <c r="F590" s="91"/>
      <c r="G590" s="91"/>
      <c r="H590" s="92"/>
    </row>
    <row r="591" spans="1:8" ht="15" customHeight="1">
      <c r="A591" s="89">
        <v>9313</v>
      </c>
      <c r="B591" s="90" t="s">
        <v>292</v>
      </c>
      <c r="C591" s="91"/>
      <c r="D591" s="91"/>
      <c r="E591" s="91"/>
      <c r="F591" s="91"/>
      <c r="G591" s="91"/>
      <c r="H591" s="92"/>
    </row>
    <row r="592" spans="1:8" ht="15" customHeight="1">
      <c r="A592" s="89">
        <v>9319</v>
      </c>
      <c r="B592" s="90" t="s">
        <v>293</v>
      </c>
      <c r="C592" s="91"/>
      <c r="D592" s="91"/>
      <c r="E592" s="91"/>
      <c r="F592" s="91"/>
      <c r="G592" s="91"/>
      <c r="H592" s="92"/>
    </row>
    <row r="593" spans="1:8" ht="15" customHeight="1">
      <c r="A593" s="89">
        <v>9321</v>
      </c>
      <c r="B593" s="90" t="s">
        <v>294</v>
      </c>
      <c r="C593" s="91"/>
      <c r="D593" s="91"/>
      <c r="E593" s="91"/>
      <c r="F593" s="91"/>
      <c r="G593" s="91"/>
      <c r="H593" s="92"/>
    </row>
    <row r="594" spans="1:8" ht="15" customHeight="1">
      <c r="A594" s="89">
        <v>9329</v>
      </c>
      <c r="B594" s="90" t="s">
        <v>295</v>
      </c>
      <c r="C594" s="91"/>
      <c r="D594" s="91"/>
      <c r="E594" s="91"/>
      <c r="F594" s="91"/>
      <c r="G594" s="91"/>
      <c r="H594" s="92"/>
    </row>
    <row r="595" spans="1:8" ht="15" customHeight="1">
      <c r="A595" s="89">
        <v>9411</v>
      </c>
      <c r="B595" s="90" t="s">
        <v>296</v>
      </c>
      <c r="C595" s="91"/>
      <c r="D595" s="91"/>
      <c r="E595" s="91"/>
      <c r="F595" s="91"/>
      <c r="G595" s="91"/>
      <c r="H595" s="92"/>
    </row>
    <row r="596" spans="1:8" ht="15" customHeight="1">
      <c r="A596" s="89">
        <v>9412</v>
      </c>
      <c r="B596" s="90" t="s">
        <v>297</v>
      </c>
      <c r="C596" s="91"/>
      <c r="D596" s="91"/>
      <c r="E596" s="91"/>
      <c r="F596" s="91"/>
      <c r="G596" s="91"/>
      <c r="H596" s="92"/>
    </row>
    <row r="597" spans="1:8" ht="15" customHeight="1">
      <c r="A597" s="89">
        <v>9420</v>
      </c>
      <c r="B597" s="90" t="s">
        <v>298</v>
      </c>
      <c r="C597" s="91"/>
      <c r="D597" s="91"/>
      <c r="E597" s="91"/>
      <c r="F597" s="91"/>
      <c r="G597" s="91"/>
      <c r="H597" s="92"/>
    </row>
    <row r="598" spans="1:8" ht="15" customHeight="1">
      <c r="A598" s="89">
        <v>9491</v>
      </c>
      <c r="B598" s="90" t="s">
        <v>299</v>
      </c>
      <c r="C598" s="91"/>
      <c r="D598" s="91"/>
      <c r="E598" s="91"/>
      <c r="F598" s="91"/>
      <c r="G598" s="91"/>
      <c r="H598" s="92"/>
    </row>
    <row r="599" spans="1:8" ht="15" customHeight="1">
      <c r="A599" s="89">
        <v>9492</v>
      </c>
      <c r="B599" s="90" t="s">
        <v>300</v>
      </c>
      <c r="C599" s="91"/>
      <c r="D599" s="91"/>
      <c r="E599" s="91"/>
      <c r="F599" s="91"/>
      <c r="G599" s="91"/>
      <c r="H599" s="92"/>
    </row>
    <row r="600" spans="1:8" ht="15" customHeight="1">
      <c r="A600" s="89">
        <v>9499</v>
      </c>
      <c r="B600" s="90" t="s">
        <v>301</v>
      </c>
      <c r="C600" s="91"/>
      <c r="D600" s="91"/>
      <c r="E600" s="91"/>
      <c r="F600" s="91"/>
      <c r="G600" s="91"/>
      <c r="H600" s="92"/>
    </row>
    <row r="601" spans="1:8" ht="15" customHeight="1">
      <c r="A601" s="89">
        <v>9511</v>
      </c>
      <c r="B601" s="90" t="s">
        <v>302</v>
      </c>
      <c r="C601" s="91"/>
      <c r="D601" s="91"/>
      <c r="E601" s="91"/>
      <c r="F601" s="91"/>
      <c r="G601" s="91"/>
      <c r="H601" s="92"/>
    </row>
    <row r="602" spans="1:8" ht="15" customHeight="1">
      <c r="A602" s="89">
        <v>9512</v>
      </c>
      <c r="B602" s="90" t="s">
        <v>303</v>
      </c>
      <c r="C602" s="91"/>
      <c r="D602" s="91"/>
      <c r="E602" s="91"/>
      <c r="F602" s="91"/>
      <c r="G602" s="91"/>
      <c r="H602" s="92"/>
    </row>
    <row r="603" spans="1:8" ht="15" customHeight="1">
      <c r="A603" s="89">
        <v>9521</v>
      </c>
      <c r="B603" s="90" t="s">
        <v>304</v>
      </c>
      <c r="C603" s="91"/>
      <c r="D603" s="91"/>
      <c r="E603" s="91"/>
      <c r="F603" s="91"/>
      <c r="G603" s="91"/>
      <c r="H603" s="92"/>
    </row>
    <row r="604" spans="1:8" ht="15" customHeight="1">
      <c r="A604" s="89">
        <v>9522</v>
      </c>
      <c r="B604" s="90" t="s">
        <v>305</v>
      </c>
      <c r="C604" s="91"/>
      <c r="D604" s="91"/>
      <c r="E604" s="91"/>
      <c r="F604" s="91"/>
      <c r="G604" s="91"/>
      <c r="H604" s="92"/>
    </row>
    <row r="605" spans="1:8" ht="15" customHeight="1">
      <c r="A605" s="89">
        <v>9523</v>
      </c>
      <c r="B605" s="90" t="s">
        <v>306</v>
      </c>
      <c r="C605" s="91"/>
      <c r="D605" s="91"/>
      <c r="E605" s="91"/>
      <c r="F605" s="91"/>
      <c r="G605" s="91"/>
      <c r="H605" s="92"/>
    </row>
    <row r="606" spans="1:8" ht="15" customHeight="1">
      <c r="A606" s="89">
        <v>9524</v>
      </c>
      <c r="B606" s="90" t="s">
        <v>307</v>
      </c>
      <c r="C606" s="91"/>
      <c r="D606" s="91"/>
      <c r="E606" s="91"/>
      <c r="F606" s="91"/>
      <c r="G606" s="91"/>
      <c r="H606" s="92"/>
    </row>
    <row r="607" spans="1:8" ht="15" customHeight="1">
      <c r="A607" s="89">
        <v>9525</v>
      </c>
      <c r="B607" s="90" t="s">
        <v>381</v>
      </c>
      <c r="C607" s="91"/>
      <c r="D607" s="91"/>
      <c r="E607" s="91"/>
      <c r="F607" s="91"/>
      <c r="G607" s="91"/>
      <c r="H607" s="92"/>
    </row>
    <row r="608" spans="1:8" ht="15" customHeight="1">
      <c r="A608" s="89">
        <v>9529</v>
      </c>
      <c r="B608" s="90" t="s">
        <v>308</v>
      </c>
      <c r="C608" s="91"/>
      <c r="D608" s="91"/>
      <c r="E608" s="91"/>
      <c r="F608" s="91"/>
      <c r="G608" s="91"/>
      <c r="H608" s="92"/>
    </row>
    <row r="609" spans="1:8" ht="15" customHeight="1">
      <c r="A609" s="89">
        <v>9601</v>
      </c>
      <c r="B609" s="90" t="s">
        <v>309</v>
      </c>
      <c r="C609" s="91"/>
      <c r="D609" s="91"/>
      <c r="E609" s="91"/>
      <c r="F609" s="91"/>
      <c r="G609" s="91"/>
      <c r="H609" s="92"/>
    </row>
    <row r="610" spans="1:8" ht="15" customHeight="1">
      <c r="A610" s="89">
        <v>9602</v>
      </c>
      <c r="B610" s="90" t="s">
        <v>406</v>
      </c>
      <c r="C610" s="91"/>
      <c r="D610" s="91"/>
      <c r="E610" s="91"/>
      <c r="F610" s="91"/>
      <c r="G610" s="91"/>
      <c r="H610" s="92"/>
    </row>
    <row r="611" spans="1:8" ht="15" customHeight="1">
      <c r="A611" s="89">
        <v>9603</v>
      </c>
      <c r="B611" s="90" t="s">
        <v>407</v>
      </c>
      <c r="C611" s="91"/>
      <c r="D611" s="91"/>
      <c r="E611" s="91"/>
      <c r="F611" s="91"/>
      <c r="G611" s="91"/>
      <c r="H611" s="92"/>
    </row>
    <row r="612" spans="1:8" ht="15" customHeight="1">
      <c r="A612" s="89">
        <v>9604</v>
      </c>
      <c r="B612" s="90" t="s">
        <v>310</v>
      </c>
      <c r="C612" s="91"/>
      <c r="D612" s="91"/>
      <c r="E612" s="91"/>
      <c r="F612" s="91"/>
      <c r="G612" s="91"/>
      <c r="H612" s="92"/>
    </row>
    <row r="613" spans="1:8" ht="15" customHeight="1">
      <c r="A613" s="89">
        <v>9609</v>
      </c>
      <c r="B613" s="90" t="s">
        <v>311</v>
      </c>
      <c r="C613" s="91"/>
      <c r="D613" s="91"/>
      <c r="E613" s="91"/>
      <c r="F613" s="91"/>
      <c r="G613" s="91"/>
      <c r="H613" s="92"/>
    </row>
    <row r="614" spans="1:8" ht="15" customHeight="1">
      <c r="A614" s="89">
        <v>9700</v>
      </c>
      <c r="B614" s="90" t="s">
        <v>408</v>
      </c>
      <c r="C614" s="91"/>
      <c r="D614" s="91"/>
      <c r="E614" s="91"/>
      <c r="F614" s="91"/>
      <c r="G614" s="91"/>
      <c r="H614" s="92"/>
    </row>
    <row r="615" spans="1:8" ht="15" customHeight="1">
      <c r="A615" s="89">
        <v>9810</v>
      </c>
      <c r="B615" s="90" t="s">
        <v>312</v>
      </c>
      <c r="C615" s="91"/>
      <c r="D615" s="91"/>
      <c r="E615" s="91"/>
      <c r="F615" s="91"/>
      <c r="G615" s="91"/>
      <c r="H615" s="92"/>
    </row>
    <row r="616" spans="1:8" ht="15" customHeight="1">
      <c r="A616" s="89">
        <v>9820</v>
      </c>
      <c r="B616" s="90" t="s">
        <v>409</v>
      </c>
      <c r="C616" s="91"/>
      <c r="D616" s="91"/>
      <c r="E616" s="91"/>
      <c r="F616" s="91"/>
      <c r="G616" s="91"/>
      <c r="H616" s="92"/>
    </row>
    <row r="617" spans="1:8" ht="15" customHeight="1">
      <c r="A617" s="93">
        <v>9900</v>
      </c>
      <c r="B617" s="94" t="s">
        <v>313</v>
      </c>
      <c r="C617" s="95"/>
      <c r="D617" s="95"/>
      <c r="E617" s="95"/>
      <c r="F617" s="95"/>
      <c r="G617" s="95"/>
      <c r="H617" s="96"/>
    </row>
    <row r="618" ht="4.5" customHeight="1"/>
  </sheetData>
  <sheetProtection password="C79A" sheet="1" objects="1"/>
  <mergeCells count="1">
    <mergeCell ref="B2:H2"/>
  </mergeCells>
  <hyperlinks>
    <hyperlink ref="D1" location="Obrazac!A1" display="Obrazac"/>
    <hyperlink ref="E1" location="Kontrole!A1" display="Kontrole"/>
    <hyperlink ref="G1" location="Razdjeli!A1" display="Razdjeli"/>
    <hyperlink ref="H1" location="Promjene!A1" display="Promjene"/>
    <hyperlink ref="B1" location="Novosti!A1" display="Upute"/>
    <hyperlink ref="C1" location="Upute!A1" display="Upute"/>
    <hyperlink ref="F1" location="ZupOpc!A1" display="Županije i općine"/>
  </hyperlinks>
  <printOptions/>
  <pageMargins left="0.75" right="0.75" top="1" bottom="1" header="0.5" footer="0.5"/>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H56"/>
  <sheetViews>
    <sheetView showGridLines="0" showRowColHeaders="0" zoomScalePageLayoutView="0" workbookViewId="0" topLeftCell="A1">
      <pane ySplit="2" topLeftCell="A19" activePane="bottomLeft" state="frozen"/>
      <selection pane="topLeft" activeCell="A1" sqref="A1:B1"/>
      <selection pane="bottomLeft" activeCell="A1" sqref="A1"/>
    </sheetView>
  </sheetViews>
  <sheetFormatPr defaultColWidth="0" defaultRowHeight="12.75" zeroHeight="1"/>
  <cols>
    <col min="1" max="1" width="8.57421875" style="19" customWidth="1"/>
    <col min="2" max="2" width="12.7109375" style="19" customWidth="1"/>
    <col min="3" max="8" width="12.7109375" style="18" customWidth="1"/>
    <col min="9" max="9" width="0.85546875" style="18" customWidth="1"/>
    <col min="10" max="251" width="9.140625" style="18" hidden="1" customWidth="1"/>
    <col min="252" max="16384" width="0" style="18" hidden="1" customWidth="1"/>
  </cols>
  <sheetData>
    <row r="1" spans="1:8" ht="36.75" customHeight="1">
      <c r="A1" s="38" t="s">
        <v>1174</v>
      </c>
      <c r="B1" s="39" t="s">
        <v>1175</v>
      </c>
      <c r="C1" s="39" t="s">
        <v>1176</v>
      </c>
      <c r="D1" s="39" t="s">
        <v>1177</v>
      </c>
      <c r="E1" s="39" t="s">
        <v>1178</v>
      </c>
      <c r="F1" s="39" t="s">
        <v>1182</v>
      </c>
      <c r="G1" s="39" t="s">
        <v>1179</v>
      </c>
      <c r="H1" s="40" t="s">
        <v>1181</v>
      </c>
    </row>
    <row r="2" spans="1:8" s="8" customFormat="1" ht="18" customHeight="1">
      <c r="A2" s="41" t="s">
        <v>881</v>
      </c>
      <c r="B2" s="259" t="s">
        <v>1183</v>
      </c>
      <c r="C2" s="260"/>
      <c r="D2" s="260"/>
      <c r="E2" s="260"/>
      <c r="F2" s="260"/>
      <c r="G2" s="260"/>
      <c r="H2" s="260"/>
    </row>
    <row r="3" spans="1:8" ht="15" customHeight="1">
      <c r="A3" s="145">
        <v>10</v>
      </c>
      <c r="B3" s="151" t="s">
        <v>870</v>
      </c>
      <c r="C3" s="152"/>
      <c r="D3" s="152"/>
      <c r="E3" s="152"/>
      <c r="F3" s="152"/>
      <c r="G3" s="152"/>
      <c r="H3" s="153"/>
    </row>
    <row r="4" spans="1:8" ht="15" customHeight="1">
      <c r="A4" s="146">
        <v>13</v>
      </c>
      <c r="B4" s="154" t="s">
        <v>1198</v>
      </c>
      <c r="C4" s="155"/>
      <c r="D4" s="155"/>
      <c r="E4" s="155"/>
      <c r="F4" s="155"/>
      <c r="G4" s="155"/>
      <c r="H4" s="156"/>
    </row>
    <row r="5" spans="1:8" ht="15" customHeight="1">
      <c r="A5" s="146">
        <v>15</v>
      </c>
      <c r="B5" s="154" t="s">
        <v>1199</v>
      </c>
      <c r="C5" s="155"/>
      <c r="D5" s="155"/>
      <c r="E5" s="155"/>
      <c r="F5" s="155"/>
      <c r="G5" s="155"/>
      <c r="H5" s="156"/>
    </row>
    <row r="6" spans="1:8" ht="15" customHeight="1">
      <c r="A6" s="146">
        <v>17</v>
      </c>
      <c r="B6" s="154" t="s">
        <v>1200</v>
      </c>
      <c r="C6" s="155"/>
      <c r="D6" s="155"/>
      <c r="E6" s="155"/>
      <c r="F6" s="155"/>
      <c r="G6" s="155"/>
      <c r="H6" s="156"/>
    </row>
    <row r="7" spans="1:8" ht="15" customHeight="1">
      <c r="A7" s="146">
        <v>18</v>
      </c>
      <c r="B7" s="154" t="s">
        <v>871</v>
      </c>
      <c r="C7" s="155"/>
      <c r="D7" s="155"/>
      <c r="E7" s="155"/>
      <c r="F7" s="155"/>
      <c r="G7" s="155"/>
      <c r="H7" s="156"/>
    </row>
    <row r="8" spans="1:8" ht="15" customHeight="1">
      <c r="A8" s="146">
        <v>20</v>
      </c>
      <c r="B8" s="154" t="s">
        <v>1201</v>
      </c>
      <c r="C8" s="155"/>
      <c r="D8" s="155"/>
      <c r="E8" s="155"/>
      <c r="F8" s="155"/>
      <c r="G8" s="155"/>
      <c r="H8" s="156"/>
    </row>
    <row r="9" spans="1:8" ht="15" customHeight="1">
      <c r="A9" s="147">
        <v>22</v>
      </c>
      <c r="B9" s="157" t="s">
        <v>898</v>
      </c>
      <c r="C9" s="158"/>
      <c r="D9" s="158"/>
      <c r="E9" s="158"/>
      <c r="F9" s="158"/>
      <c r="G9" s="158"/>
      <c r="H9" s="159"/>
    </row>
    <row r="10" spans="1:8" ht="15" customHeight="1">
      <c r="A10" s="147">
        <v>23</v>
      </c>
      <c r="B10" s="157" t="s">
        <v>899</v>
      </c>
      <c r="C10" s="158"/>
      <c r="D10" s="158"/>
      <c r="E10" s="158"/>
      <c r="F10" s="158"/>
      <c r="G10" s="158"/>
      <c r="H10" s="159"/>
    </row>
    <row r="11" spans="1:8" ht="15" customHeight="1">
      <c r="A11" s="147">
        <v>24</v>
      </c>
      <c r="B11" s="157" t="s">
        <v>900</v>
      </c>
      <c r="C11" s="160"/>
      <c r="D11" s="160"/>
      <c r="E11" s="160"/>
      <c r="F11" s="160"/>
      <c r="G11" s="160"/>
      <c r="H11" s="161"/>
    </row>
    <row r="12" spans="1:8" ht="15" customHeight="1">
      <c r="A12" s="146">
        <v>25</v>
      </c>
      <c r="B12" s="154" t="s">
        <v>1202</v>
      </c>
      <c r="C12" s="155"/>
      <c r="D12" s="155"/>
      <c r="E12" s="155"/>
      <c r="F12" s="155"/>
      <c r="G12" s="155"/>
      <c r="H12" s="156"/>
    </row>
    <row r="13" spans="1:8" ht="15" customHeight="1">
      <c r="A13" s="148">
        <v>26</v>
      </c>
      <c r="B13" s="162" t="s">
        <v>217</v>
      </c>
      <c r="C13" s="163"/>
      <c r="D13" s="163"/>
      <c r="E13" s="163"/>
      <c r="F13" s="163"/>
      <c r="G13" s="163"/>
      <c r="H13" s="164"/>
    </row>
    <row r="14" spans="1:8" ht="15" customHeight="1">
      <c r="A14" s="146">
        <v>27</v>
      </c>
      <c r="B14" s="154" t="s">
        <v>1184</v>
      </c>
      <c r="C14" s="155"/>
      <c r="D14" s="155"/>
      <c r="E14" s="155"/>
      <c r="F14" s="155"/>
      <c r="G14" s="155"/>
      <c r="H14" s="156"/>
    </row>
    <row r="15" spans="1:8" ht="15" customHeight="1">
      <c r="A15" s="148">
        <v>28</v>
      </c>
      <c r="B15" s="162" t="s">
        <v>1203</v>
      </c>
      <c r="C15" s="163"/>
      <c r="D15" s="163"/>
      <c r="E15" s="163"/>
      <c r="F15" s="163"/>
      <c r="G15" s="163"/>
      <c r="H15" s="164"/>
    </row>
    <row r="16" spans="1:8" ht="15" customHeight="1">
      <c r="A16" s="146">
        <v>30</v>
      </c>
      <c r="B16" s="154" t="s">
        <v>872</v>
      </c>
      <c r="C16" s="155"/>
      <c r="D16" s="155"/>
      <c r="E16" s="155"/>
      <c r="F16" s="155"/>
      <c r="G16" s="155"/>
      <c r="H16" s="156"/>
    </row>
    <row r="17" spans="1:8" ht="15" customHeight="1">
      <c r="A17" s="146">
        <v>40</v>
      </c>
      <c r="B17" s="154" t="s">
        <v>873</v>
      </c>
      <c r="C17" s="155"/>
      <c r="D17" s="155"/>
      <c r="E17" s="155"/>
      <c r="F17" s="155"/>
      <c r="G17" s="155"/>
      <c r="H17" s="156"/>
    </row>
    <row r="18" spans="1:8" ht="15" customHeight="1">
      <c r="A18" s="148">
        <v>41</v>
      </c>
      <c r="B18" s="162" t="s">
        <v>218</v>
      </c>
      <c r="C18" s="163"/>
      <c r="D18" s="163"/>
      <c r="E18" s="163"/>
      <c r="F18" s="163"/>
      <c r="G18" s="163"/>
      <c r="H18" s="164"/>
    </row>
    <row r="19" spans="1:8" ht="15" customHeight="1">
      <c r="A19" s="147">
        <v>46</v>
      </c>
      <c r="B19" s="157" t="s">
        <v>901</v>
      </c>
      <c r="C19" s="158"/>
      <c r="D19" s="158"/>
      <c r="E19" s="158"/>
      <c r="F19" s="158"/>
      <c r="G19" s="158"/>
      <c r="H19" s="159"/>
    </row>
    <row r="20" spans="1:8" ht="15" customHeight="1">
      <c r="A20" s="146">
        <v>48</v>
      </c>
      <c r="B20" s="154" t="s">
        <v>1204</v>
      </c>
      <c r="C20" s="155"/>
      <c r="D20" s="155"/>
      <c r="E20" s="155"/>
      <c r="F20" s="155"/>
      <c r="G20" s="155"/>
      <c r="H20" s="156"/>
    </row>
    <row r="21" spans="1:8" ht="15" customHeight="1">
      <c r="A21" s="148">
        <v>49</v>
      </c>
      <c r="B21" s="162" t="s">
        <v>219</v>
      </c>
      <c r="C21" s="163"/>
      <c r="D21" s="163"/>
      <c r="E21" s="163"/>
      <c r="F21" s="163"/>
      <c r="G21" s="163"/>
      <c r="H21" s="164"/>
    </row>
    <row r="22" spans="1:8" ht="15" customHeight="1">
      <c r="A22" s="147">
        <v>50</v>
      </c>
      <c r="B22" s="157" t="s">
        <v>902</v>
      </c>
      <c r="C22" s="158"/>
      <c r="D22" s="158"/>
      <c r="E22" s="158"/>
      <c r="F22" s="158"/>
      <c r="G22" s="158"/>
      <c r="H22" s="159"/>
    </row>
    <row r="23" spans="1:8" ht="15" customHeight="1">
      <c r="A23" s="148">
        <v>51</v>
      </c>
      <c r="B23" s="162" t="s">
        <v>220</v>
      </c>
      <c r="C23" s="163"/>
      <c r="D23" s="163"/>
      <c r="E23" s="163"/>
      <c r="F23" s="163"/>
      <c r="G23" s="163"/>
      <c r="H23" s="164"/>
    </row>
    <row r="24" spans="1:8" ht="15" customHeight="1">
      <c r="A24" s="146">
        <v>55</v>
      </c>
      <c r="B24" s="154" t="s">
        <v>874</v>
      </c>
      <c r="C24" s="155"/>
      <c r="D24" s="155"/>
      <c r="E24" s="155"/>
      <c r="F24" s="155"/>
      <c r="G24" s="155"/>
      <c r="H24" s="156"/>
    </row>
    <row r="25" spans="1:8" ht="15" customHeight="1">
      <c r="A25" s="148">
        <v>60</v>
      </c>
      <c r="B25" s="162" t="s">
        <v>221</v>
      </c>
      <c r="C25" s="163"/>
      <c r="D25" s="163"/>
      <c r="E25" s="163"/>
      <c r="F25" s="163"/>
      <c r="G25" s="163"/>
      <c r="H25" s="164"/>
    </row>
    <row r="26" spans="1:8" ht="15" customHeight="1">
      <c r="A26" s="148">
        <v>61</v>
      </c>
      <c r="B26" s="162" t="s">
        <v>222</v>
      </c>
      <c r="C26" s="163"/>
      <c r="D26" s="163"/>
      <c r="E26" s="163"/>
      <c r="F26" s="163"/>
      <c r="G26" s="163"/>
      <c r="H26" s="164"/>
    </row>
    <row r="27" spans="1:8" ht="15" customHeight="1">
      <c r="A27" s="147">
        <v>62</v>
      </c>
      <c r="B27" s="157" t="s">
        <v>903</v>
      </c>
      <c r="C27" s="158"/>
      <c r="D27" s="158"/>
      <c r="E27" s="158"/>
      <c r="F27" s="158"/>
      <c r="G27" s="158"/>
      <c r="H27" s="159"/>
    </row>
    <row r="28" spans="1:8" ht="15" customHeight="1">
      <c r="A28" s="146">
        <v>65</v>
      </c>
      <c r="B28" s="154" t="s">
        <v>1209</v>
      </c>
      <c r="C28" s="155"/>
      <c r="D28" s="155"/>
      <c r="E28" s="155"/>
      <c r="F28" s="155"/>
      <c r="G28" s="155"/>
      <c r="H28" s="156"/>
    </row>
    <row r="29" spans="1:8" ht="15" customHeight="1">
      <c r="A29" s="147">
        <v>75</v>
      </c>
      <c r="B29" s="157" t="s">
        <v>361</v>
      </c>
      <c r="C29" s="158"/>
      <c r="D29" s="158"/>
      <c r="E29" s="158"/>
      <c r="F29" s="158"/>
      <c r="G29" s="158"/>
      <c r="H29" s="159"/>
    </row>
    <row r="30" spans="1:8" ht="15" customHeight="1">
      <c r="A30" s="148">
        <v>76</v>
      </c>
      <c r="B30" s="162" t="s">
        <v>1210</v>
      </c>
      <c r="C30" s="163"/>
      <c r="D30" s="163"/>
      <c r="E30" s="163"/>
      <c r="F30" s="163"/>
      <c r="G30" s="163"/>
      <c r="H30" s="164"/>
    </row>
    <row r="31" spans="1:8" ht="15" customHeight="1">
      <c r="A31" s="148">
        <v>77</v>
      </c>
      <c r="B31" s="162" t="s">
        <v>223</v>
      </c>
      <c r="C31" s="163"/>
      <c r="D31" s="163"/>
      <c r="E31" s="163"/>
      <c r="F31" s="163"/>
      <c r="G31" s="163"/>
      <c r="H31" s="164"/>
    </row>
    <row r="32" spans="1:8" ht="15" customHeight="1">
      <c r="A32" s="146">
        <v>80</v>
      </c>
      <c r="B32" s="154" t="s">
        <v>1211</v>
      </c>
      <c r="C32" s="155"/>
      <c r="D32" s="155"/>
      <c r="E32" s="155"/>
      <c r="F32" s="155"/>
      <c r="G32" s="155"/>
      <c r="H32" s="156"/>
    </row>
    <row r="33" spans="1:8" ht="15" customHeight="1">
      <c r="A33" s="148">
        <v>86</v>
      </c>
      <c r="B33" s="162" t="s">
        <v>224</v>
      </c>
      <c r="C33" s="163"/>
      <c r="D33" s="163"/>
      <c r="E33" s="163"/>
      <c r="F33" s="163"/>
      <c r="G33" s="163"/>
      <c r="H33" s="164"/>
    </row>
    <row r="34" spans="1:8" ht="15" customHeight="1">
      <c r="A34" s="146">
        <v>90</v>
      </c>
      <c r="B34" s="154" t="s">
        <v>904</v>
      </c>
      <c r="C34" s="155"/>
      <c r="D34" s="155"/>
      <c r="E34" s="155"/>
      <c r="F34" s="155"/>
      <c r="G34" s="155"/>
      <c r="H34" s="156"/>
    </row>
    <row r="35" spans="1:8" ht="15" customHeight="1">
      <c r="A35" s="148">
        <v>95</v>
      </c>
      <c r="B35" s="162" t="s">
        <v>668</v>
      </c>
      <c r="C35" s="163"/>
      <c r="D35" s="163"/>
      <c r="E35" s="163"/>
      <c r="F35" s="163"/>
      <c r="G35" s="163"/>
      <c r="H35" s="164"/>
    </row>
    <row r="36" spans="1:8" ht="15" customHeight="1">
      <c r="A36" s="148">
        <v>96</v>
      </c>
      <c r="B36" s="162" t="s">
        <v>225</v>
      </c>
      <c r="C36" s="163"/>
      <c r="D36" s="163"/>
      <c r="E36" s="163"/>
      <c r="F36" s="163"/>
      <c r="G36" s="163"/>
      <c r="H36" s="164"/>
    </row>
    <row r="37" spans="1:8" ht="15" customHeight="1">
      <c r="A37" s="147">
        <v>100</v>
      </c>
      <c r="B37" s="157" t="s">
        <v>362</v>
      </c>
      <c r="C37" s="158"/>
      <c r="D37" s="158"/>
      <c r="E37" s="158"/>
      <c r="F37" s="158"/>
      <c r="G37" s="158"/>
      <c r="H37" s="159"/>
    </row>
    <row r="38" spans="1:8" ht="15" customHeight="1">
      <c r="A38" s="148">
        <v>102</v>
      </c>
      <c r="B38" s="162" t="s">
        <v>226</v>
      </c>
      <c r="C38" s="163"/>
      <c r="D38" s="163"/>
      <c r="E38" s="163"/>
      <c r="F38" s="163"/>
      <c r="G38" s="163"/>
      <c r="H38" s="164"/>
    </row>
    <row r="39" spans="1:8" ht="15" customHeight="1">
      <c r="A39" s="146">
        <v>106</v>
      </c>
      <c r="B39" s="154" t="s">
        <v>875</v>
      </c>
      <c r="C39" s="155"/>
      <c r="D39" s="155"/>
      <c r="E39" s="155"/>
      <c r="F39" s="155"/>
      <c r="G39" s="155"/>
      <c r="H39" s="156"/>
    </row>
    <row r="40" spans="1:8" ht="15" customHeight="1">
      <c r="A40" s="146">
        <v>110</v>
      </c>
      <c r="B40" s="154" t="s">
        <v>363</v>
      </c>
      <c r="C40" s="155"/>
      <c r="D40" s="155"/>
      <c r="E40" s="155"/>
      <c r="F40" s="155"/>
      <c r="G40" s="155"/>
      <c r="H40" s="156"/>
    </row>
    <row r="41" spans="1:8" ht="15" customHeight="1">
      <c r="A41" s="146">
        <v>120</v>
      </c>
      <c r="B41" s="154" t="s">
        <v>876</v>
      </c>
      <c r="C41" s="155"/>
      <c r="D41" s="155"/>
      <c r="E41" s="155"/>
      <c r="F41" s="155"/>
      <c r="G41" s="155"/>
      <c r="H41" s="156"/>
    </row>
    <row r="42" spans="1:8" ht="15" customHeight="1">
      <c r="A42" s="146">
        <v>121</v>
      </c>
      <c r="B42" s="154" t="s">
        <v>1212</v>
      </c>
      <c r="C42" s="155"/>
      <c r="D42" s="155"/>
      <c r="E42" s="155"/>
      <c r="F42" s="155"/>
      <c r="G42" s="155"/>
      <c r="H42" s="156"/>
    </row>
    <row r="43" spans="1:8" ht="15" customHeight="1">
      <c r="A43" s="146">
        <v>122</v>
      </c>
      <c r="B43" s="154" t="s">
        <v>364</v>
      </c>
      <c r="C43" s="155"/>
      <c r="D43" s="155"/>
      <c r="E43" s="155"/>
      <c r="F43" s="155"/>
      <c r="G43" s="155"/>
      <c r="H43" s="156"/>
    </row>
    <row r="44" spans="1:8" ht="15" customHeight="1">
      <c r="A44" s="146">
        <v>123</v>
      </c>
      <c r="B44" s="154" t="s">
        <v>1213</v>
      </c>
      <c r="C44" s="155"/>
      <c r="D44" s="155"/>
      <c r="E44" s="155"/>
      <c r="F44" s="155"/>
      <c r="G44" s="155"/>
      <c r="H44" s="156"/>
    </row>
    <row r="45" spans="1:8" ht="15" customHeight="1">
      <c r="A45" s="146">
        <v>160</v>
      </c>
      <c r="B45" s="154" t="s">
        <v>877</v>
      </c>
      <c r="C45" s="155"/>
      <c r="D45" s="155"/>
      <c r="E45" s="155"/>
      <c r="F45" s="155"/>
      <c r="G45" s="155"/>
      <c r="H45" s="156"/>
    </row>
    <row r="46" spans="1:8" ht="15" customHeight="1">
      <c r="A46" s="146">
        <v>185</v>
      </c>
      <c r="B46" s="154" t="s">
        <v>878</v>
      </c>
      <c r="C46" s="155"/>
      <c r="D46" s="155"/>
      <c r="E46" s="155"/>
      <c r="F46" s="155"/>
      <c r="G46" s="155"/>
      <c r="H46" s="156"/>
    </row>
    <row r="47" spans="1:8" ht="15" customHeight="1">
      <c r="A47" s="146">
        <v>196</v>
      </c>
      <c r="B47" s="154" t="s">
        <v>365</v>
      </c>
      <c r="C47" s="165"/>
      <c r="D47" s="165"/>
      <c r="E47" s="165"/>
      <c r="F47" s="165"/>
      <c r="G47" s="165"/>
      <c r="H47" s="166"/>
    </row>
    <row r="48" spans="1:8" ht="15" customHeight="1">
      <c r="A48" s="146">
        <v>225</v>
      </c>
      <c r="B48" s="154" t="s">
        <v>879</v>
      </c>
      <c r="C48" s="165"/>
      <c r="D48" s="165"/>
      <c r="E48" s="165"/>
      <c r="F48" s="165"/>
      <c r="G48" s="165"/>
      <c r="H48" s="166"/>
    </row>
    <row r="49" spans="1:8" ht="15" customHeight="1">
      <c r="A49" s="146">
        <v>230</v>
      </c>
      <c r="B49" s="154" t="s">
        <v>880</v>
      </c>
      <c r="C49" s="165"/>
      <c r="D49" s="165"/>
      <c r="E49" s="165"/>
      <c r="F49" s="165"/>
      <c r="G49" s="165"/>
      <c r="H49" s="166"/>
    </row>
    <row r="50" spans="1:8" ht="15" customHeight="1">
      <c r="A50" s="146">
        <v>235</v>
      </c>
      <c r="B50" s="154" t="s">
        <v>1205</v>
      </c>
      <c r="C50" s="165"/>
      <c r="D50" s="165"/>
      <c r="E50" s="165"/>
      <c r="F50" s="165"/>
      <c r="G50" s="165"/>
      <c r="H50" s="166"/>
    </row>
    <row r="51" spans="1:8" ht="15" customHeight="1">
      <c r="A51" s="146">
        <v>240</v>
      </c>
      <c r="B51" s="154" t="s">
        <v>366</v>
      </c>
      <c r="C51" s="165"/>
      <c r="D51" s="165"/>
      <c r="E51" s="165"/>
      <c r="F51" s="165"/>
      <c r="G51" s="165"/>
      <c r="H51" s="166"/>
    </row>
    <row r="52" spans="1:8" ht="15" customHeight="1">
      <c r="A52" s="146">
        <v>241</v>
      </c>
      <c r="B52" s="154" t="s">
        <v>1208</v>
      </c>
      <c r="C52" s="165"/>
      <c r="D52" s="165"/>
      <c r="E52" s="165"/>
      <c r="F52" s="165"/>
      <c r="G52" s="165"/>
      <c r="H52" s="166"/>
    </row>
    <row r="53" spans="1:8" ht="15" customHeight="1">
      <c r="A53" s="146">
        <v>242</v>
      </c>
      <c r="B53" s="154" t="s">
        <v>1185</v>
      </c>
      <c r="C53" s="165"/>
      <c r="D53" s="165"/>
      <c r="E53" s="165"/>
      <c r="F53" s="165"/>
      <c r="G53" s="165"/>
      <c r="H53" s="166"/>
    </row>
    <row r="54" spans="1:8" ht="15" customHeight="1">
      <c r="A54" s="146">
        <v>250</v>
      </c>
      <c r="B54" s="154" t="s">
        <v>358</v>
      </c>
      <c r="C54" s="165"/>
      <c r="D54" s="165"/>
      <c r="E54" s="165"/>
      <c r="F54" s="165"/>
      <c r="G54" s="165"/>
      <c r="H54" s="166"/>
    </row>
    <row r="55" spans="1:8" ht="15" customHeight="1">
      <c r="A55" s="148">
        <v>256</v>
      </c>
      <c r="B55" s="162" t="s">
        <v>1206</v>
      </c>
      <c r="C55" s="163"/>
      <c r="D55" s="163"/>
      <c r="E55" s="163"/>
      <c r="F55" s="163"/>
      <c r="G55" s="163"/>
      <c r="H55" s="164"/>
    </row>
    <row r="56" spans="1:8" ht="15" customHeight="1">
      <c r="A56" s="150">
        <v>257</v>
      </c>
      <c r="B56" s="167" t="s">
        <v>1207</v>
      </c>
      <c r="C56" s="168"/>
      <c r="D56" s="168"/>
      <c r="E56" s="168"/>
      <c r="F56" s="168"/>
      <c r="G56" s="168"/>
      <c r="H56" s="169"/>
    </row>
    <row r="57" ht="4.5" customHeight="1"/>
  </sheetData>
  <sheetProtection password="C79A" sheet="1" objects="1"/>
  <mergeCells count="1">
    <mergeCell ref="B2:H2"/>
  </mergeCells>
  <hyperlinks>
    <hyperlink ref="D1" location="Obrazac!A1" display="Obrazac"/>
    <hyperlink ref="E1" location="Kontrole!A1" display="Kontrole"/>
    <hyperlink ref="H1" location="Promjene!A1" display="Promjene"/>
    <hyperlink ref="B1" location="Novosti!A1" display="Upute"/>
    <hyperlink ref="C1" location="Upute!A1" display="Upute"/>
    <hyperlink ref="F1" location="ZupOpc!A1" display="Županije i općine"/>
    <hyperlink ref="G1" location="Djelat!A1" display="Djelatnosti"/>
  </hyperlinks>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H16"/>
  <sheetViews>
    <sheetView showGridLines="0" showRowColHeaders="0" zoomScalePageLayoutView="0" workbookViewId="0" topLeftCell="A1">
      <pane ySplit="1" topLeftCell="A2" activePane="bottomLeft" state="frozen"/>
      <selection pane="topLeft" activeCell="A1" sqref="A1:B1"/>
      <selection pane="bottomLeft" activeCell="A1" sqref="A1"/>
    </sheetView>
  </sheetViews>
  <sheetFormatPr defaultColWidth="0" defaultRowHeight="12.75" zeroHeight="1"/>
  <cols>
    <col min="1" max="1" width="14.140625" style="9" customWidth="1"/>
    <col min="2" max="8" width="14.7109375" style="8" customWidth="1"/>
    <col min="9" max="9" width="1.1484375" style="8" customWidth="1"/>
    <col min="10" max="248" width="9.140625" style="8" hidden="1" customWidth="1"/>
    <col min="249" max="16384" width="0" style="8" hidden="1" customWidth="1"/>
  </cols>
  <sheetData>
    <row r="1" spans="1:8" ht="36.75" customHeight="1">
      <c r="A1" s="38" t="s">
        <v>1174</v>
      </c>
      <c r="B1" s="39" t="s">
        <v>1175</v>
      </c>
      <c r="C1" s="39" t="s">
        <v>1176</v>
      </c>
      <c r="D1" s="39" t="s">
        <v>1177</v>
      </c>
      <c r="E1" s="39" t="s">
        <v>1178</v>
      </c>
      <c r="F1" s="39" t="s">
        <v>1182</v>
      </c>
      <c r="G1" s="39" t="s">
        <v>1179</v>
      </c>
      <c r="H1" s="39" t="s">
        <v>1180</v>
      </c>
    </row>
    <row r="2" spans="1:8" ht="46.5" customHeight="1">
      <c r="A2" s="276" t="s">
        <v>1186</v>
      </c>
      <c r="B2" s="277"/>
      <c r="C2" s="277"/>
      <c r="D2" s="277"/>
      <c r="E2" s="277"/>
      <c r="F2" s="277"/>
      <c r="G2" s="277"/>
      <c r="H2" s="277"/>
    </row>
    <row r="3" spans="1:8" ht="18" customHeight="1">
      <c r="A3" s="41" t="s">
        <v>1187</v>
      </c>
      <c r="B3" s="259" t="s">
        <v>1188</v>
      </c>
      <c r="C3" s="260"/>
      <c r="D3" s="260"/>
      <c r="E3" s="260"/>
      <c r="F3" s="260"/>
      <c r="G3" s="260"/>
      <c r="H3" s="260"/>
    </row>
    <row r="4" spans="1:8" ht="15" customHeight="1">
      <c r="A4" s="42" t="s">
        <v>905</v>
      </c>
      <c r="B4" s="270" t="s">
        <v>337</v>
      </c>
      <c r="C4" s="271"/>
      <c r="D4" s="271"/>
      <c r="E4" s="271"/>
      <c r="F4" s="271"/>
      <c r="G4" s="271"/>
      <c r="H4" s="272"/>
    </row>
    <row r="5" spans="1:8" ht="15" customHeight="1">
      <c r="A5" s="43" t="s">
        <v>905</v>
      </c>
      <c r="B5" s="264" t="s">
        <v>1189</v>
      </c>
      <c r="C5" s="265"/>
      <c r="D5" s="265"/>
      <c r="E5" s="265"/>
      <c r="F5" s="265"/>
      <c r="G5" s="265"/>
      <c r="H5" s="266"/>
    </row>
    <row r="6" spans="1:8" ht="30" customHeight="1">
      <c r="A6" s="43" t="s">
        <v>905</v>
      </c>
      <c r="B6" s="264" t="s">
        <v>1190</v>
      </c>
      <c r="C6" s="265"/>
      <c r="D6" s="265"/>
      <c r="E6" s="265"/>
      <c r="F6" s="265"/>
      <c r="G6" s="265"/>
      <c r="H6" s="266"/>
    </row>
    <row r="7" spans="1:8" ht="15" customHeight="1">
      <c r="A7" s="43" t="s">
        <v>905</v>
      </c>
      <c r="B7" s="264" t="s">
        <v>1191</v>
      </c>
      <c r="C7" s="265"/>
      <c r="D7" s="265"/>
      <c r="E7" s="265"/>
      <c r="F7" s="265"/>
      <c r="G7" s="265"/>
      <c r="H7" s="266"/>
    </row>
    <row r="8" spans="1:8" ht="15" customHeight="1">
      <c r="A8" s="43" t="s">
        <v>905</v>
      </c>
      <c r="B8" s="264" t="s">
        <v>1192</v>
      </c>
      <c r="C8" s="265"/>
      <c r="D8" s="265"/>
      <c r="E8" s="265"/>
      <c r="F8" s="265"/>
      <c r="G8" s="265"/>
      <c r="H8" s="266"/>
    </row>
    <row r="9" spans="1:8" ht="65.25" customHeight="1">
      <c r="A9" s="43" t="s">
        <v>905</v>
      </c>
      <c r="B9" s="278" t="s">
        <v>338</v>
      </c>
      <c r="C9" s="279"/>
      <c r="D9" s="279"/>
      <c r="E9" s="279"/>
      <c r="F9" s="279"/>
      <c r="G9" s="279"/>
      <c r="H9" s="280"/>
    </row>
    <row r="10" spans="1:8" ht="30" customHeight="1">
      <c r="A10" s="43" t="s">
        <v>905</v>
      </c>
      <c r="B10" s="264" t="s">
        <v>1193</v>
      </c>
      <c r="C10" s="265"/>
      <c r="D10" s="265"/>
      <c r="E10" s="265"/>
      <c r="F10" s="265"/>
      <c r="G10" s="265"/>
      <c r="H10" s="266"/>
    </row>
    <row r="11" spans="1:8" ht="30" customHeight="1">
      <c r="A11" s="43" t="s">
        <v>905</v>
      </c>
      <c r="B11" s="264" t="s">
        <v>339</v>
      </c>
      <c r="C11" s="265"/>
      <c r="D11" s="265"/>
      <c r="E11" s="265"/>
      <c r="F11" s="265"/>
      <c r="G11" s="265"/>
      <c r="H11" s="266"/>
    </row>
    <row r="12" spans="1:8" ht="35.25" customHeight="1">
      <c r="A12" s="103" t="s">
        <v>905</v>
      </c>
      <c r="B12" s="267" t="s">
        <v>340</v>
      </c>
      <c r="C12" s="268"/>
      <c r="D12" s="268"/>
      <c r="E12" s="268"/>
      <c r="F12" s="268"/>
      <c r="G12" s="268"/>
      <c r="H12" s="269"/>
    </row>
    <row r="13" spans="1:8" ht="48" customHeight="1">
      <c r="A13" s="149" t="s">
        <v>669</v>
      </c>
      <c r="B13" s="273" t="s">
        <v>314</v>
      </c>
      <c r="C13" s="274"/>
      <c r="D13" s="274"/>
      <c r="E13" s="274"/>
      <c r="F13" s="274"/>
      <c r="G13" s="274"/>
      <c r="H13" s="275"/>
    </row>
    <row r="14" spans="1:8" ht="24" customHeight="1">
      <c r="A14" s="42" t="s">
        <v>962</v>
      </c>
      <c r="B14" s="270" t="s">
        <v>963</v>
      </c>
      <c r="C14" s="271"/>
      <c r="D14" s="271"/>
      <c r="E14" s="271"/>
      <c r="F14" s="271"/>
      <c r="G14" s="271"/>
      <c r="H14" s="272"/>
    </row>
    <row r="15" spans="1:8" ht="24" customHeight="1">
      <c r="A15" s="43" t="s">
        <v>51</v>
      </c>
      <c r="B15" s="264" t="s">
        <v>50</v>
      </c>
      <c r="C15" s="265"/>
      <c r="D15" s="265"/>
      <c r="E15" s="265"/>
      <c r="F15" s="265"/>
      <c r="G15" s="265"/>
      <c r="H15" s="266"/>
    </row>
    <row r="16" spans="1:8" ht="24" customHeight="1">
      <c r="A16" s="109" t="s">
        <v>227</v>
      </c>
      <c r="B16" s="261" t="s">
        <v>228</v>
      </c>
      <c r="C16" s="262"/>
      <c r="D16" s="262"/>
      <c r="E16" s="262"/>
      <c r="F16" s="262"/>
      <c r="G16" s="262"/>
      <c r="H16" s="263"/>
    </row>
    <row r="17" ht="6" customHeight="1"/>
    <row r="18" ht="12.75" hidden="1"/>
    <row r="19" ht="12.75" hidden="1"/>
  </sheetData>
  <sheetProtection password="C79A" sheet="1" objects="1"/>
  <mergeCells count="15">
    <mergeCell ref="A2:H2"/>
    <mergeCell ref="B9:H9"/>
    <mergeCell ref="B3:H3"/>
    <mergeCell ref="B4:H4"/>
    <mergeCell ref="B5:H5"/>
    <mergeCell ref="B6:H6"/>
    <mergeCell ref="B7:H7"/>
    <mergeCell ref="B8:H8"/>
    <mergeCell ref="B16:H16"/>
    <mergeCell ref="B10:H10"/>
    <mergeCell ref="B12:H12"/>
    <mergeCell ref="B14:H14"/>
    <mergeCell ref="B13:H13"/>
    <mergeCell ref="B11:H11"/>
    <mergeCell ref="B15:H15"/>
  </mergeCells>
  <hyperlinks>
    <hyperlink ref="D1" location="Obrazac!A1" display="Obrazac"/>
    <hyperlink ref="E1" location="Kontrole!A1" display="Kontrole"/>
    <hyperlink ref="G1" location="Djelat!A1" display="Djelatnosti"/>
    <hyperlink ref="B1" location="Novosti!A1" display="Upute"/>
    <hyperlink ref="C1" location="Upute!A1" display="Upute"/>
    <hyperlink ref="F1" location="ZupOpc!A1" display="Županije i općine"/>
    <hyperlink ref="H1" location="Razdjeli!A1" display="Razdjeli"/>
  </hyperlink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Windows User</cp:lastModifiedBy>
  <cp:lastPrinted>2015-01-29T17:39:41Z</cp:lastPrinted>
  <dcterms:created xsi:type="dcterms:W3CDTF">2001-11-21T09:32:18Z</dcterms:created>
  <dcterms:modified xsi:type="dcterms:W3CDTF">2015-01-29T17:48:02Z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